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166925"/>
  <mc:AlternateContent xmlns:mc="http://schemas.openxmlformats.org/markup-compatibility/2006">
    <mc:Choice Requires="x15">
      <x15ac:absPath xmlns:x15ac="http://schemas.microsoft.com/office/spreadsheetml/2010/11/ac" url="G:\Mi unidad\2026\3. Archivo informes\1. Personería\"/>
    </mc:Choice>
  </mc:AlternateContent>
  <xr:revisionPtr revIDLastSave="0" documentId="13_ncr:1_{6BF5290F-266D-45A1-85C4-CA1CBA5CD017}" xr6:coauthVersionLast="47" xr6:coauthVersionMax="47" xr10:uidLastSave="{00000000-0000-0000-0000-000000000000}"/>
  <bookViews>
    <workbookView xWindow="3120" yWindow="3120" windowWidth="21600" windowHeight="11295" xr2:uid="{0018DFD1-2858-4DEA-9575-3E4DBC8F6DF7}"/>
  </bookViews>
  <sheets>
    <sheet name="Consolidado" sheetId="1" r:id="rId1"/>
    <sheet name="Resumen" sheetId="2" r:id="rId2"/>
  </sheets>
  <definedNames>
    <definedName name="_xlnm._FilterDatabase" localSheetId="0" hidden="1">Consolidado!$B$7:$AD$425</definedName>
  </definedNames>
  <calcPr calcId="181029"/>
  <pivotCaches>
    <pivotCache cacheId="0" r:id="rId3"/>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2" l="1"/>
  <c r="B3" i="2"/>
  <c r="C3" i="1"/>
  <c r="P3" i="1" s="1"/>
  <c r="B4" i="2" s="1"/>
</calcChain>
</file>

<file path=xl/sharedStrings.xml><?xml version="1.0" encoding="utf-8"?>
<sst xmlns="http://schemas.openxmlformats.org/spreadsheetml/2006/main" count="208" uniqueCount="122">
  <si>
    <t>INFORMACIÓN GENERAL DEL CONTRATO</t>
  </si>
  <si>
    <t>INFORMACIÓN PRESUPUESTAL / PLAZO EJECUCIÓN CONTRATO</t>
  </si>
  <si>
    <t>VIGENCIA</t>
  </si>
  <si>
    <t>NÚMERO CONTRATO</t>
  </si>
  <si>
    <t>Link SECOP</t>
  </si>
  <si>
    <t>PROCESO SELECCIÓN</t>
  </si>
  <si>
    <t>CLASE CONTRATO</t>
  </si>
  <si>
    <t>TIPO GASTO</t>
  </si>
  <si>
    <t>TEMA GASTO/INVERSION</t>
  </si>
  <si>
    <t>NATURALEZA CONTRATISTA</t>
  </si>
  <si>
    <t>IDENTIFICACIÓN CONTRATISTA</t>
  </si>
  <si>
    <t>RAZÓN SOCIAL</t>
  </si>
  <si>
    <t>VALOR INICIAL</t>
  </si>
  <si>
    <t>FECHA SUSCRIPCIÓN CONTRATO</t>
  </si>
  <si>
    <t>OBJETO DEL CONTRATO</t>
  </si>
  <si>
    <t>PLAZO</t>
  </si>
  <si>
    <t>FECHA DE TERMINACION</t>
  </si>
  <si>
    <t>NÚMERO DE PROCESO</t>
  </si>
  <si>
    <t>EXPERIENCIA LABORAL Y PROFESIONAL</t>
  </si>
  <si>
    <t>DEPENDENCIA</t>
  </si>
  <si>
    <t>CORREO INSTITUCIONAL</t>
  </si>
  <si>
    <t>TELEFONO</t>
  </si>
  <si>
    <t>1 1. Inversión</t>
  </si>
  <si>
    <t>FECHA REAL INICIO</t>
  </si>
  <si>
    <t>(en blanco)</t>
  </si>
  <si>
    <t>Modalidad de selección</t>
  </si>
  <si>
    <t>Total</t>
  </si>
  <si>
    <t>Clase contrato</t>
  </si>
  <si>
    <t>Tipo de gasto</t>
  </si>
  <si>
    <t>Naturaleza</t>
  </si>
  <si>
    <t>N° RP</t>
  </si>
  <si>
    <t>VALOR RP</t>
  </si>
  <si>
    <t>FECHA RP</t>
  </si>
  <si>
    <t>N° CDP</t>
  </si>
  <si>
    <t>VALOR CDP</t>
  </si>
  <si>
    <t>FECHA CDP</t>
  </si>
  <si>
    <t>ORDENADOR</t>
  </si>
  <si>
    <t>SUPERVISOR</t>
  </si>
  <si>
    <t>Contratos Iniciados</t>
  </si>
  <si>
    <t>Secretaría Distrital de Cultura, Recreación y Deporte de Bogotá
Informe de personeria al</t>
  </si>
  <si>
    <t>SELECCIÓN ABREVIDADA</t>
  </si>
  <si>
    <t>N.A</t>
  </si>
  <si>
    <t>2 Jurídica</t>
  </si>
  <si>
    <t>DIRECCIÓN DE ARTE, CULTURA Y PATRIMONIO</t>
  </si>
  <si>
    <t>N/A</t>
  </si>
  <si>
    <t>https://community.secop.gov.co/Public/Tendering/ContractNoticePhases/View?PPI=CO1.PPI.46467497&amp;isFromPublicArea=True&amp;isModal=False</t>
  </si>
  <si>
    <t>SCRD-SASI-03-2026</t>
  </si>
  <si>
    <t>SUMINISTRO</t>
  </si>
  <si>
    <t>Grupo Interno de Trabajo de Gestión de Talento Humano
Subsecretaria de Gobernanza
Subsecretaria Distrital de Cultura Ciudadana y Gestión del Conocimiento</t>
  </si>
  <si>
    <t>SUMINISTRO DE TIQUETES AÉREOS EN RUTAS NACIONALES E INTERNACIONALES SEGÚN REQUERIMIENTOS DE LA SECRETARÍA DE CULTURA, RECREACIÓN Y DEPORTE.</t>
  </si>
  <si>
    <t>2 2. Funcionamiento</t>
  </si>
  <si>
    <t>n/a</t>
  </si>
  <si>
    <t>PUBBLICA S.A.S.</t>
  </si>
  <si>
    <t>865
866
867
868
869</t>
  </si>
  <si>
    <t>$15.000.000
$25.000.000
$8.000.000
$30.000.000
$52.000.000</t>
  </si>
  <si>
    <t>DIRECCIÓN DE GESTIÓN CORPORATIVA Y RELACIÓN</t>
  </si>
  <si>
    <t xml:space="preserve">LUCILA GUERRERO RAMÍREZ 
ANA MARÍA BOADA
ANGÉLICA ROCÍO MARTÍNEZ TORRES  </t>
  </si>
  <si>
    <t>https://community.secop.gov.co/Public/Tendering/ContractNoticePhases/View?PPI=CO1.PPI.45988630&amp;isFromPublicArea=True&amp;isModal=False</t>
  </si>
  <si>
    <t>LICITACIÓN PÚBLICA</t>
  </si>
  <si>
    <t>SCRD-LP-01-2026</t>
  </si>
  <si>
    <t>CONTRATO INNOMINADO</t>
  </si>
  <si>
    <t>Dirección de Lectura y Bibliotecas</t>
  </si>
  <si>
    <t>Operar la Red Distrital de Bibliotecas Públicas de Bogotá - BibloRed.</t>
  </si>
  <si>
    <t>ut red cultural 2026</t>
  </si>
  <si>
    <t>DIRECCION DE LECTURA Y BIBLIOTECAS</t>
  </si>
  <si>
    <t>BIBIANA ANDREA VICTORINO RAMIREZ</t>
  </si>
  <si>
    <t>https://operaciones.colombiacompra.gov.co/tienda-virtual-del-estado-colombiano/ordenes-compra/163849</t>
  </si>
  <si>
    <t>ORDEN DE COMPRA 163849</t>
  </si>
  <si>
    <t>OTI</t>
  </si>
  <si>
    <t>Las licencias de soporte software Oracle Linux se requieren para operar la plataforma de sistema operativo sobre el la cual funcional el motor de bas de datos y la plataforma Weblogic de Oracle</t>
  </si>
  <si>
    <t>BMIND S.A.S</t>
  </si>
  <si>
    <t>DIRECCIÓN DE GESTIÓN CORPORATIVA Y RELACIÓN 
CON EL CIUDADANO</t>
  </si>
  <si>
    <t>JAVIER ENRIQUE MARINO NAVARRO</t>
  </si>
  <si>
    <t>https://community.secop.gov.co/Public/Tendering/ContractNoticePhases/View?PPI=CO1.PPI.46789814&amp;isFromPublicArea=True&amp;isModal=False</t>
  </si>
  <si>
    <t>REGIMEN ESPECIAL</t>
  </si>
  <si>
    <t>SCRD-RECO-04-2026</t>
  </si>
  <si>
    <t>CONVENIO DE ASOCIACIÓN</t>
  </si>
  <si>
    <t>Dirección de Arte, Cultura y Patrimonio</t>
  </si>
  <si>
    <t>Aunar esfuerzos entre la Secretaría Distrital de Cultura, Recreación y Deporte - SCRD y una entidad sin ánimo de lucro de reconocida idoneidad para la implementación de los procesos de creación, circulación, formación, divulgación, apropiación, investigación y gestión de las artes, la cultura y el patrimonio, en el marco de los planes, programas y proyectos de la Dirección de Arte, Cultura y Patrimonio.</t>
  </si>
  <si>
    <t>TEATRO R 101</t>
  </si>
  <si>
    <t>827
828
829
830
836
863</t>
  </si>
  <si>
    <t>$ 1.284.231.000
$ 910.000.000
$ 820.300.000
$ 104.000.000
$ 20.000.000
$ 191.866.491</t>
  </si>
  <si>
    <t>10/03/2026
11/03/2026
18/03/2026</t>
  </si>
  <si>
    <t>NATHALIA RIPPE SIERRA</t>
  </si>
  <si>
    <t>https://community.secop.gov.co/Public/Tendering/ContractNoticePhases/View?PPI=CO1.PPI.47021779&amp;isFromPublicArea=True&amp;isModal=False</t>
  </si>
  <si>
    <t>Mínima Cuantía</t>
  </si>
  <si>
    <t>SCRD-MIC-06-2026</t>
  </si>
  <si>
    <t>PRESTACIÓN DE SERVICIOS</t>
  </si>
  <si>
    <t>Oficina Asesora de Comunicaciones</t>
  </si>
  <si>
    <t>Prestar el servicio a la secretaria de Cultura Recreación y Deporte, de monitoreo, análisis y reporte de medios de comunicación, orientado al seguimiento de las menciones relacionadas con la entidad, el Sector Cultura y las temáticas de interés institucional, en medios tradicionales, digitales y redes sociales, conforme a los lineamientos establecidos</t>
  </si>
  <si>
    <t>FLT COMUNICACIONES S.A.S</t>
  </si>
  <si>
    <t>DIRECCION DE GESTIÓN CORPORATIVA Y RELACIÓN CON EL CIUDADANO</t>
  </si>
  <si>
    <t>IBON MUNEVAR GORDILLO</t>
  </si>
  <si>
    <t>https://community.secop.gov.co/Public/Tendering/OpportunityDetail/Index?noticeUID=CO1.NTC.10274271&amp;isFromPublicArea=True&amp;isModal=False</t>
  </si>
  <si>
    <t>Centro Colombo Americano - PDAC 2026</t>
  </si>
  <si>
    <t>CONTRATO DE COLABORACIÓN</t>
  </si>
  <si>
    <t>DIRECCIÓN DE FOMENTO</t>
  </si>
  <si>
    <t>Celebrar un contrato de colaboración para la realización del proyecto Top Show Colombo - Unlabeled Edition al cual se le asignó recursos mediante la Convocatoria pública del Programa Distrital de Apoyos Concertados PDAC 2026, en la modalidad Proyectos locales e interlocales.</t>
  </si>
  <si>
    <t>CENTRO COLOMBO AMERICANO</t>
  </si>
  <si>
    <t>SUBSECRETARIA DE GOBERNANZA</t>
  </si>
  <si>
    <t>JUAN DIEGO JARAMILLO MORALES</t>
  </si>
  <si>
    <t>https://community.secop.gov.co/Public/Tendering/ContractNoticePhases/View?PPI=CO1.PPI.47484421&amp;isFromPublicArea=True&amp;isModal=False</t>
  </si>
  <si>
    <t>Fundación Proyecto Chanejo - PDAC 2026</t>
  </si>
  <si>
    <t>Dirección de Fomento</t>
  </si>
  <si>
    <t>Celebrar contrato de colaboración para la realización del proyecto "Clubes Intergeneracionales: Residencias Artísticas y Circulación Cultural en La Enredadera" al cual se le asignó recursos mediante la Convocatoria pública del Programa Distrital de Apoyos Concertados PDAC 2026, en la modalidad Proyectos locales e interlocales</t>
  </si>
  <si>
    <t>FUNDACIÓN PROYECTO CHANEJO</t>
  </si>
  <si>
    <t>Michael Andrés Quintana Rodríguez</t>
  </si>
  <si>
    <t xml:space="preserve">https://community.secop.gov.co/Public/Tendering/ContractNoticePhases/View?PPI=CO1.PPI.47486292&amp;isFromPublicArea=True&amp;isModal=False </t>
  </si>
  <si>
    <t>Fundación FUCCA - PDAC 2026</t>
  </si>
  <si>
    <t>Celebrar contrato de colaboración para la realización del proyecto "Carnaval de Patio Bonito, 20 años construyendo territorio" al cual se le asignó recursos mediante la Convocatoria pública del Programa Distrital de Apoyos Concertados PDAC 2026, en la modalidad Proyectos locales e interlocales.</t>
  </si>
  <si>
    <t>FUNDACIÓN ESCUELA CULTURAL, COMÚN &amp; ARTE - FUCCA</t>
  </si>
  <si>
    <t xml:space="preserve">https://community.secop.gov.co/Public/Tendering/ContractNoticePhases/View?PPI=CO1.PPI.47579531&amp;isFromPublicArea=True&amp;isModal=False </t>
  </si>
  <si>
    <t>Corporación Comunicar - PDAC 2026</t>
  </si>
  <si>
    <t>Celebrar contrato de colaboración para la realización del proyecto "Arte Mayor: Bienestar y Buen Vivir " al cual se le asignó recursos mediante la Convocatoria pública del Programa Distrital de Apoyos Concertados PDAC 2026, en la modalidad Proyectos locales e interlocales</t>
  </si>
  <si>
    <t>CORPORACIÓN COMUNICAR</t>
  </si>
  <si>
    <t xml:space="preserve">https://community.secop.gov.co/Public/Tendering/ContractNoticePhases/View?PPI=CO1.PPI.47580711&amp;isFromPublicArea=True&amp;isModal=False </t>
  </si>
  <si>
    <t>Fundación Pastoral Social Manos Unidas - PDAC 2026</t>
  </si>
  <si>
    <t>Celebrar contrato de colaboración para la realización del proyecto "Residencia artística Silencios intermitentes Vol. IV" al cual se le asignó recursos mediante la Convocatoria pública del Programa Distrital de Apoyos Concertados PDAC 2026, en la modalidad Proyectos locales e interlocales.</t>
  </si>
  <si>
    <t>FUNDACIÓN PASTORAL SOCIAL MANOS UNIDAS</t>
  </si>
  <si>
    <t>903
904</t>
  </si>
  <si>
    <t>26909800
13000000</t>
  </si>
  <si>
    <t>8/05/2026
8/05/2026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</si>
</sst>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 #,##0_-;\-&quot;$&quot;\ * #,##0_-;_-&quot;$&quot;\ * &quot;-&quot;??_-;_-@_-"/>
    <numFmt numFmtId="165" formatCode="_-&quot;$&quot;\ * #,##0.0_-;\-&quot;$&quot;\ * #,##0.0_-;_-&quot;$&quot;\ * &quot;-&quot;??_-;_-@_-"/>
    <numFmt numFmtId="166" formatCode="&quot;$&quot;\ #,##0.00"/>
  </numFmts>
  <fonts count="15"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1"/>
      <name val="Calibri"/>
      <family val="2"/>
      <scheme val="minor"/>
    </font>
    <font>
      <b/>
      <sz val="48"/>
      <color theme="1"/>
      <name val="Calibri"/>
      <family val="2"/>
      <scheme val="minor"/>
    </font>
    <font>
      <sz val="11"/>
      <color theme="0" tint="-4.9989318521683403E-2"/>
      <name val="Calibri"/>
      <family val="2"/>
      <scheme val="minor"/>
    </font>
    <font>
      <b/>
      <sz val="12"/>
      <color theme="0"/>
      <name val="Calibri"/>
      <family val="2"/>
      <scheme val="minor"/>
    </font>
    <font>
      <sz val="8"/>
      <name val="Calibri"/>
      <family val="2"/>
      <scheme val="minor"/>
    </font>
    <font>
      <b/>
      <sz val="7"/>
      <color rgb="FF000000"/>
      <name val="Calibri"/>
      <family val="2"/>
    </font>
    <font>
      <b/>
      <sz val="11"/>
      <color theme="0"/>
      <name val="Calibri"/>
      <family val="2"/>
      <scheme val="minor"/>
    </font>
    <font>
      <u/>
      <sz val="11"/>
      <color theme="10"/>
      <name val="Calibri"/>
      <family val="2"/>
      <scheme val="minor"/>
    </font>
    <font>
      <sz val="8"/>
      <color theme="1"/>
      <name val="Arial"/>
      <family val="2"/>
    </font>
    <font>
      <sz val="8"/>
      <color rgb="FF000000"/>
      <name val="Arial"/>
      <family val="2"/>
    </font>
    <font>
      <sz val="8"/>
      <name val="Arial"/>
      <family val="2"/>
    </font>
  </fonts>
  <fills count="6">
    <fill>
      <patternFill patternType="none"/>
    </fill>
    <fill>
      <patternFill patternType="gray125"/>
    </fill>
    <fill>
      <patternFill patternType="solid">
        <fgColor theme="0" tint="-0.499984740745262"/>
        <bgColor indexed="64"/>
      </patternFill>
    </fill>
    <fill>
      <patternFill patternType="solid">
        <fgColor rgb="FF7030A0"/>
        <bgColor indexed="64"/>
      </patternFill>
    </fill>
    <fill>
      <patternFill patternType="solid">
        <fgColor rgb="FFFFFFFF"/>
        <bgColor rgb="FFFFFFFF"/>
      </patternFill>
    </fill>
    <fill>
      <patternFill patternType="solid">
        <fgColor theme="0"/>
        <bgColor theme="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4" fillId="0" borderId="0" applyFont="0" applyFill="0" applyBorder="0" applyAlignment="0" applyProtection="0"/>
    <xf numFmtId="0" fontId="11" fillId="0" borderId="0" applyNumberFormat="0" applyFill="0" applyBorder="0" applyAlignment="0" applyProtection="0"/>
  </cellStyleXfs>
  <cellXfs count="47">
    <xf numFmtId="0" fontId="0" fillId="0" borderId="0" xfId="0"/>
    <xf numFmtId="0" fontId="0" fillId="0" borderId="0" xfId="0" applyProtection="1">
      <protection locked="0"/>
    </xf>
    <xf numFmtId="14" fontId="2" fillId="0" borderId="0" xfId="0" applyNumberFormat="1" applyFont="1" applyAlignment="1">
      <alignment horizontal="center" vertical="center"/>
    </xf>
    <xf numFmtId="14" fontId="0" fillId="0" borderId="0" xfId="0" applyNumberFormat="1" applyAlignment="1">
      <alignment horizontal="center" vertical="center"/>
    </xf>
    <xf numFmtId="0" fontId="0" fillId="3" borderId="0" xfId="0" applyFill="1"/>
    <xf numFmtId="0" fontId="0" fillId="0" borderId="1" xfId="0" applyBorder="1" applyAlignment="1">
      <alignment horizontal="left" vertical="center"/>
    </xf>
    <xf numFmtId="0" fontId="6" fillId="3" borderId="1" xfId="0" applyFont="1" applyFill="1" applyBorder="1" applyAlignment="1">
      <alignment horizontal="left"/>
    </xf>
    <xf numFmtId="0" fontId="6" fillId="3" borderId="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xf>
    <xf numFmtId="0" fontId="6" fillId="3" borderId="1" xfId="0" applyFont="1" applyFill="1" applyBorder="1" applyAlignment="1">
      <alignment horizontal="center" vertical="center" wrapText="1"/>
    </xf>
    <xf numFmtId="14" fontId="0" fillId="0" borderId="0" xfId="0" applyNumberFormat="1" applyProtection="1">
      <protection locked="0"/>
    </xf>
    <xf numFmtId="0" fontId="1" fillId="0" borderId="0" xfId="0" applyFont="1" applyAlignment="1" applyProtection="1">
      <alignment vertical="center" wrapText="1"/>
      <protection locked="0"/>
    </xf>
    <xf numFmtId="165" fontId="0" fillId="0" borderId="0" xfId="1" applyNumberFormat="1" applyFont="1" applyProtection="1">
      <protection locked="0"/>
    </xf>
    <xf numFmtId="0" fontId="9" fillId="0" borderId="0" xfId="0" applyFont="1" applyAlignment="1">
      <alignment horizontal="center" vertical="center"/>
    </xf>
    <xf numFmtId="0" fontId="12" fillId="0" borderId="1" xfId="0" applyFont="1" applyBorder="1" applyAlignment="1" applyProtection="1">
      <alignment horizontal="center" vertical="center"/>
      <protection locked="0"/>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5" borderId="1" xfId="0" applyFont="1" applyFill="1" applyBorder="1" applyAlignment="1">
      <alignment horizontal="center" vertical="center"/>
    </xf>
    <xf numFmtId="3" fontId="12" fillId="4" borderId="1" xfId="0" applyNumberFormat="1" applyFont="1" applyFill="1" applyBorder="1" applyAlignment="1">
      <alignment horizontal="center" vertical="center"/>
    </xf>
    <xf numFmtId="0" fontId="12" fillId="4" borderId="1" xfId="0" applyFont="1" applyFill="1" applyBorder="1" applyAlignment="1">
      <alignment horizontal="center" vertical="center"/>
    </xf>
    <xf numFmtId="1" fontId="13" fillId="4" borderId="1" xfId="0" applyNumberFormat="1" applyFont="1" applyFill="1" applyBorder="1" applyAlignment="1">
      <alignment horizontal="center" vertical="center"/>
    </xf>
    <xf numFmtId="0" fontId="14" fillId="0" borderId="1" xfId="0" applyFont="1" applyBorder="1" applyAlignment="1">
      <alignment horizontal="center" vertical="center"/>
    </xf>
    <xf numFmtId="0" fontId="14" fillId="0" borderId="1" xfId="2" applyFont="1" applyBorder="1" applyAlignment="1">
      <alignment horizontal="center" vertical="center"/>
    </xf>
    <xf numFmtId="0" fontId="0" fillId="3" borderId="1" xfId="0" applyFill="1" applyBorder="1" applyAlignment="1" applyProtection="1">
      <alignment horizontal="center" vertical="center"/>
      <protection locked="0"/>
    </xf>
    <xf numFmtId="14" fontId="0" fillId="3" borderId="1" xfId="0" applyNumberForma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14" fontId="12" fillId="0" borderId="1" xfId="0" applyNumberFormat="1" applyFont="1" applyBorder="1" applyAlignment="1" applyProtection="1">
      <alignment horizontal="center" vertical="center"/>
      <protection locked="0"/>
    </xf>
    <xf numFmtId="166" fontId="13" fillId="0" borderId="1" xfId="0" applyNumberFormat="1" applyFont="1" applyBorder="1" applyAlignment="1">
      <alignment horizontal="center" vertical="center"/>
    </xf>
    <xf numFmtId="166" fontId="12" fillId="0" borderId="1" xfId="0" applyNumberFormat="1" applyFont="1" applyBorder="1" applyAlignment="1" applyProtection="1">
      <alignment horizontal="center" vertical="center"/>
      <protection locked="0"/>
    </xf>
    <xf numFmtId="14" fontId="13" fillId="0" borderId="1" xfId="0" applyNumberFormat="1" applyFont="1" applyBorder="1" applyAlignment="1">
      <alignment horizontal="center" vertical="center"/>
    </xf>
    <xf numFmtId="14" fontId="13" fillId="4" borderId="1" xfId="0" applyNumberFormat="1" applyFont="1" applyFill="1" applyBorder="1" applyAlignment="1">
      <alignment horizontal="center" vertical="center"/>
    </xf>
    <xf numFmtId="166" fontId="13" fillId="4" borderId="1" xfId="0" applyNumberFormat="1" applyFont="1" applyFill="1" applyBorder="1" applyAlignment="1">
      <alignment horizontal="center" vertical="center"/>
    </xf>
    <xf numFmtId="0" fontId="12" fillId="0" borderId="1" xfId="0" applyFont="1" applyBorder="1" applyAlignment="1" applyProtection="1">
      <alignment horizontal="center" vertical="center" wrapText="1"/>
      <protection locked="0"/>
    </xf>
    <xf numFmtId="0" fontId="0" fillId="0" borderId="1" xfId="0" applyBorder="1" applyAlignment="1">
      <alignment horizontal="center" vertical="center"/>
    </xf>
    <xf numFmtId="0" fontId="6" fillId="3" borderId="1" xfId="0" applyFont="1" applyFill="1" applyBorder="1"/>
    <xf numFmtId="0" fontId="0" fillId="0" borderId="1" xfId="0" applyBorder="1"/>
    <xf numFmtId="166" fontId="12" fillId="0" borderId="1" xfId="0" applyNumberFormat="1" applyFont="1" applyBorder="1" applyAlignment="1" applyProtection="1">
      <alignment horizontal="center" vertical="center" wrapText="1"/>
      <protection locked="0"/>
    </xf>
    <xf numFmtId="14" fontId="12" fillId="0" borderId="1" xfId="0" applyNumberFormat="1" applyFont="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0" fontId="10" fillId="3"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7" fillId="3" borderId="1" xfId="0" applyFont="1" applyFill="1" applyBorder="1" applyAlignment="1">
      <alignment horizontal="center" vertical="center" wrapText="1"/>
    </xf>
    <xf numFmtId="1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center"/>
    </xf>
    <xf numFmtId="0" fontId="5" fillId="0" borderId="0" xfId="0" applyFont="1" applyAlignment="1">
      <alignment horizontal="center" vertical="center"/>
    </xf>
  </cellXfs>
  <cellStyles count="3">
    <cellStyle name="Hipervínculo" xfId="2" builtinId="8"/>
    <cellStyle name="Moneda" xfId="1" builtinId="4"/>
    <cellStyle name="Normal" xfId="0" builtinId="0"/>
  </cellStyles>
  <dxfs count="98">
    <dxf>
      <fill>
        <patternFill>
          <bgColor rgb="FFFF0000"/>
        </patternFill>
      </fill>
    </dxf>
    <dxf>
      <alignment vertical="center"/>
    </dxf>
    <dxf>
      <alignment vertical="center"/>
    </dxf>
    <dxf>
      <alignment horizontal="center"/>
    </dxf>
    <dxf>
      <alignment horizontal="cent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vertical="center"/>
    </dxf>
    <dxf>
      <alignment vertical="center"/>
    </dxf>
    <dxf>
      <alignment vertical="center"/>
    </dxf>
    <dxf>
      <alignment horizontal="center"/>
    </dxf>
    <dxf>
      <alignment horizontal="center"/>
    </dxf>
    <dxf>
      <alignment wrapText="1"/>
    </dxf>
    <dxf>
      <alignment wrapText="1"/>
    </dxf>
    <dxf>
      <alignment wrapText="1"/>
    </dxf>
    <dxf>
      <alignment vertical="center"/>
    </dxf>
    <dxf>
      <alignment horizontal="center"/>
    </dxf>
    <dxf>
      <alignment vertical="center"/>
    </dxf>
    <dxf>
      <alignment horizontal="center"/>
    </dxf>
    <dxf>
      <alignment wrapText="1"/>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alignment vertical="center"/>
    </dxf>
    <dxf>
      <alignment vertical="center"/>
    </dxf>
    <dxf>
      <alignment horizontal="center"/>
    </dxf>
    <dxf>
      <alignment horizontal="center"/>
    </dxf>
    <dxf>
      <font>
        <color theme="0" tint="-4.9989318521683403E-2"/>
      </font>
    </dxf>
    <dxf>
      <font>
        <color theme="0" tint="-4.9989318521683403E-2"/>
      </font>
    </dxf>
    <dxf>
      <fill>
        <patternFill patternType="solid">
          <bgColor rgb="FF7030A0"/>
        </patternFill>
      </fill>
    </dxf>
    <dxf>
      <fill>
        <patternFill patternType="solid">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204355</xdr:colOff>
      <xdr:row>0</xdr:row>
      <xdr:rowOff>0</xdr:rowOff>
    </xdr:from>
    <xdr:to>
      <xdr:col>1</xdr:col>
      <xdr:colOff>886431</xdr:colOff>
      <xdr:row>1</xdr:row>
      <xdr:rowOff>992338</xdr:rowOff>
    </xdr:to>
    <xdr:pic>
      <xdr:nvPicPr>
        <xdr:cNvPr id="2" name="Imagen 1" descr="Sistema de Convocatorias">
          <a:extLst>
            <a:ext uri="{FF2B5EF4-FFF2-40B4-BE49-F238E27FC236}">
              <a16:creationId xmlns:a16="http://schemas.microsoft.com/office/drawing/2014/main" id="{549EEA76-1990-4085-AAE0-A3B20FA01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355" y="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2</xdr:row>
      <xdr:rowOff>0</xdr:rowOff>
    </xdr:from>
    <xdr:to>
      <xdr:col>0</xdr:col>
      <xdr:colOff>1266824</xdr:colOff>
      <xdr:row>5</xdr:row>
      <xdr:rowOff>1738</xdr:rowOff>
    </xdr:to>
    <xdr:pic>
      <xdr:nvPicPr>
        <xdr:cNvPr id="2" name="Imagen 1" descr="Sistema de Convocatorias">
          <a:extLst>
            <a:ext uri="{FF2B5EF4-FFF2-40B4-BE49-F238E27FC236}">
              <a16:creationId xmlns:a16="http://schemas.microsoft.com/office/drawing/2014/main" id="{15020E3C-2A38-4E05-BAB4-8CF280A0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40005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ul Garcia Galvan" refreshedDate="46184.394248379627" createdVersion="7" refreshedVersion="8" minRefreshableVersion="3" recordCount="666" xr:uid="{83C20777-BA5A-42F0-8F54-CAA8D0ECCDFD}">
  <cacheSource type="worksheet">
    <worksheetSource ref="B7:AD1048576" sheet="Consolidado"/>
  </cacheSource>
  <cacheFields count="29">
    <cacheField name="VIGENCIA" numFmtId="0">
      <sharedItems containsString="0" containsBlank="1" containsNumber="1" containsInteger="1" minValue="2026" maxValue="2026"/>
    </cacheField>
    <cacheField name="NÚMERO CONTRATO" numFmtId="0">
      <sharedItems containsString="0" containsBlank="1" containsNumber="1" containsInteger="1" minValue="566" maxValue="577"/>
    </cacheField>
    <cacheField name="Link SECOP" numFmtId="0">
      <sharedItems containsBlank="1"/>
    </cacheField>
    <cacheField name="PROCESO SELECCIÓN" numFmtId="0">
      <sharedItems containsBlank="1" count="12">
        <s v="SELECCIÓN ABREVIDADA"/>
        <s v="LICITACIÓN PÚBLICA"/>
        <s v="REGIMEN ESPECIAL"/>
        <s v="Mínima Cuantía"/>
        <m/>
        <s v="Contratación régimen especial" u="1"/>
        <s v="CONTRATACION DIRECTA" u="1"/>
        <s v="OTRA REGIMEN ESPECIAL" u="1"/>
        <s v="SELECCIÓN ABREVIADA" u="1"/>
        <s v="SELECCION ABREVIADA" u="1"/>
        <s v="MIMINA CUANTIA" u="1"/>
        <s v="LICITACION PUBLICA" u="1"/>
      </sharedItems>
    </cacheField>
    <cacheField name="NÚMERO DE PROCESO" numFmtId="0">
      <sharedItems containsBlank="1"/>
    </cacheField>
    <cacheField name="CLASE CONTRATO" numFmtId="0">
      <sharedItems containsBlank="1" count="24">
        <s v="SUMINISTRO"/>
        <s v="CONTRATO INNOMINADO"/>
        <s v="CONVENIO DE ASOCIACIÓN"/>
        <s v="PRESTACIÓN DE SERVICIOS"/>
        <s v="CONTRATO DE COLABORACIÓN"/>
        <m/>
        <s v="CONTRATO DE COMISIÓN" u="1"/>
        <s v="CONTRATO DE PRESTACIÓN DE SERVICIOS" u="1"/>
        <s v="Decreto 092 de 2017" u="1"/>
        <s v="ORDEN DE COMPRA" u="1"/>
        <s v="CONTRATO DE PRESTACIÓN DE SERVICIOS PROFESIONALES Y/O APOYO A LA GESTIÓN" u="1"/>
        <s v="COMPRAVENTA" u="1"/>
        <s v="CONVENIO DE ASOCIACION" u="1"/>
        <s v="CONTRATO DE ARRENDAMIENTO" u="1"/>
        <s v="CONTRATO DE PRESTACIÓN DE SERVICIOS PROVEEDOR EXCLUSIVO" u="1"/>
        <s v="CONTRATO INTERADMINISTRATIVO" u="1"/>
        <s v="CONTRATO DE OBRA" u="1"/>
        <s v="CONTRATO DE ARENDAMIENTO" u="1"/>
        <s v="CONVENIO INTERADMINISTRATIVO" u="1"/>
        <s v="CONTRATO PRESTACION DE SERVICIOS" u="1"/>
        <s v="CONTRATO DE COLABORACION" u="1"/>
        <s v="CONVENIO INTERADMINITRATIVO DERIVADO" u="1"/>
        <s v="CONTRATO DE COMISION" u="1"/>
        <s v="PRESTACION DE SERVICIOS" u="1"/>
      </sharedItems>
    </cacheField>
    <cacheField name="EXPERIENCIA LABORAL Y PROFESIONAL" numFmtId="0">
      <sharedItems containsBlank="1"/>
    </cacheField>
    <cacheField name="DEPENDENCIA" numFmtId="0">
      <sharedItems containsBlank="1"/>
    </cacheField>
    <cacheField name="OBJETO DEL CONTRATO" numFmtId="0">
      <sharedItems containsBlank="1" longText="1"/>
    </cacheField>
    <cacheField name="TIPO GASTO" numFmtId="0">
      <sharedItems containsBlank="1" count="4">
        <s v="2 2. Funcionamiento"/>
        <m/>
        <s v="1 1. Inversión"/>
        <s v="4 4. Otro" u="1"/>
      </sharedItems>
    </cacheField>
    <cacheField name="TEMA GASTO/INVERSION" numFmtId="0">
      <sharedItems containsBlank="1"/>
    </cacheField>
    <cacheField name="NATURALEZA CONTRATISTA" numFmtId="0">
      <sharedItems containsBlank="1" count="4">
        <s v="2 Jurídica"/>
        <m/>
        <s v="1 Natural" u="1"/>
        <s v="1 Natural " u="1"/>
      </sharedItems>
    </cacheField>
    <cacheField name="IDENTIFICACIÓN CONTRATISTA" numFmtId="0">
      <sharedItems containsString="0" containsBlank="1" containsNumber="1" containsInteger="1" minValue="800064773" maxValue="902062789"/>
    </cacheField>
    <cacheField name="RAZÓN SOCIAL" numFmtId="0">
      <sharedItems containsBlank="1"/>
    </cacheField>
    <cacheField name="CORREO INSTITUCIONAL" numFmtId="0">
      <sharedItems containsBlank="1"/>
    </cacheField>
    <cacheField name="TELEFONO" numFmtId="0">
      <sharedItems containsString="0" containsBlank="1" containsNumber="1" containsInteger="1" minValue="2006130" maxValue="6013347640"/>
    </cacheField>
    <cacheField name="N° RP" numFmtId="0">
      <sharedItems containsString="0" containsBlank="1" containsNumber="1" containsInteger="1" minValue="877" maxValue="877"/>
    </cacheField>
    <cacheField name="VALOR RP" numFmtId="0">
      <sharedItems containsString="0" containsBlank="1" containsNumber="1" containsInteger="1" minValue="9825757" maxValue="9825757"/>
    </cacheField>
    <cacheField name="FECHA RP" numFmtId="0">
      <sharedItems containsNonDate="0" containsDate="1" containsString="0" containsBlank="1" minDate="2026-05-04T00:00:00" maxDate="2026-05-05T00:00:00"/>
    </cacheField>
    <cacheField name="N° CDP" numFmtId="0">
      <sharedItems containsBlank="1" containsMixedTypes="1" containsNumber="1" containsInteger="1" minValue="566" maxValue="946"/>
    </cacheField>
    <cacheField name="VALOR CDP" numFmtId="0">
      <sharedItems containsBlank="1" containsMixedTypes="1" containsNumber="1" containsInteger="1" minValue="13000000" maxValue="95280698"/>
    </cacheField>
    <cacheField name="FECHA CDP" numFmtId="0">
      <sharedItems containsDate="1" containsBlank="1" containsMixedTypes="1" minDate="2026-01-14T00:00:00" maxDate="2026-03-28T00:00:00"/>
    </cacheField>
    <cacheField name="ORDENADOR" numFmtId="0">
      <sharedItems containsBlank="1"/>
    </cacheField>
    <cacheField name="SUPERVISOR" numFmtId="0">
      <sharedItems containsBlank="1"/>
    </cacheField>
    <cacheField name="VALOR INICIAL" numFmtId="0">
      <sharedItems containsString="0" containsBlank="1" containsNumber="1" containsInteger="1" minValue="9825757" maxValue="31021584806"/>
    </cacheField>
    <cacheField name="PLAZO" numFmtId="0">
      <sharedItems containsString="0" containsBlank="1" containsNumber="1" containsInteger="1" minValue="21" maxValue="238"/>
    </cacheField>
    <cacheField name="FECHA SUSCRIPCIÓN CONTRATO" numFmtId="0">
      <sharedItems containsNonDate="0" containsDate="1" containsString="0" containsBlank="1" minDate="2026-04-27T00:00:00" maxDate="2026-05-21T00:00:00"/>
    </cacheField>
    <cacheField name="FECHA REAL INICIO" numFmtId="0">
      <sharedItems containsNonDate="0" containsDate="1" containsString="0" containsBlank="1" minDate="2026-05-07T00:00:00" maxDate="2026-05-29T00:00:00"/>
    </cacheField>
    <cacheField name="FECHA DE TERMINACION" numFmtId="0">
      <sharedItems containsNonDate="0" containsDate="1" containsString="0" containsBlank="1" minDate="2026-05-28T00:00:00" maxDate="2027-01-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66">
  <r>
    <n v="2026"/>
    <n v="566"/>
    <s v="https://community.secop.gov.co/Public/Tendering/ContractNoticePhases/View?PPI=CO1.PPI.46467497&amp;isFromPublicArea=True&amp;isModal=False"/>
    <x v="0"/>
    <s v="SCRD-SASI-03-2026"/>
    <x v="0"/>
    <s v="N.A"/>
    <s v="Grupo Interno de Trabajo de Gestión de Talento Humano_x000a_Subsecretaria de Gobernanza_x000a_Subsecretaria Distrital de Cultura Ciudadana y Gestión del Conocimiento"/>
    <s v="SUMINISTRO DE TIQUETES AÉREOS EN RUTAS NACIONALES E INTERNACIONALES SEGÚN REQUERIMIENTOS DE LA SECRETARÍA DE CULTURA, RECREACIÓN Y DEPORTE."/>
    <x v="0"/>
    <s v="n/a"/>
    <x v="0"/>
    <n v="800064773"/>
    <s v="PUBBLICA S.A.S."/>
    <s v="N/A"/>
    <n v="3173662872"/>
    <m/>
    <m/>
    <m/>
    <s v="865_x000a_866_x000a_867_x000a_868_x000a_869"/>
    <s v="$15.000.000_x000a_$25.000.000_x000a_$8.000.000_x000a_$30.000.000_x000a_$52.000.000"/>
    <d v="2026-03-24T00:00:00"/>
    <s v="DIRECCIÓN DE GESTIÓN CORPORATIVA Y RELACIÓN"/>
    <s v="LUCILA GUERRERO RAMÍREZ _x000a_ANA MARÍA BOADA_x000a_ANGÉLICA ROCÍO MARTÍNEZ TORRES  "/>
    <n v="130000000"/>
    <n v="238"/>
    <d v="2026-05-04T00:00:00"/>
    <d v="2026-05-07T00:00:00"/>
    <d v="2026-12-31T00:00:00"/>
  </r>
  <r>
    <n v="2026"/>
    <n v="567"/>
    <s v="https://community.secop.gov.co/Public/Tendering/ContractNoticePhases/View?PPI=CO1.PPI.45988630&amp;isFromPublicArea=True&amp;isModal=False"/>
    <x v="1"/>
    <s v="SCRD-LP-01-2026"/>
    <x v="1"/>
    <s v="N.A"/>
    <s v="Dirección de Lectura y Bibliotecas"/>
    <s v="Operar la Red Distrital de Bibliotecas Públicas de Bogotá - BibloRed."/>
    <x v="1"/>
    <s v="n/a"/>
    <x v="0"/>
    <n v="902062789"/>
    <s v="ut red cultural 2026"/>
    <s v="N/A"/>
    <n v="6713615"/>
    <m/>
    <m/>
    <m/>
    <m/>
    <m/>
    <m/>
    <s v="DIRECCION DE LECTURA Y BIBLIOTECAS"/>
    <s v="BIBIANA ANDREA VICTORINO RAMIREZ"/>
    <n v="31021584806"/>
    <n v="208"/>
    <d v="2026-05-08T00:00:00"/>
    <d v="2026-05-21T00:00:00"/>
    <d v="2026-12-14T00:00:00"/>
  </r>
  <r>
    <n v="2026"/>
    <n v="568"/>
    <s v="https://operaciones.colombiacompra.gov.co/tienda-virtual-del-estado-colombiano/ordenes-compra/163849"/>
    <x v="0"/>
    <s v="ORDEN DE COMPRA 163849"/>
    <x v="0"/>
    <s v="N.A"/>
    <s v="OTI"/>
    <s v="Las licencias de soporte software Oracle Linux se requieren para operar la plataforma de sistema operativo sobre el la cual funcional el motor de bas de datos y la plataforma Weblogic de Oracle"/>
    <x v="2"/>
    <s v="n/a"/>
    <x v="0"/>
    <n v="900105979"/>
    <s v="BMIND S.A.S"/>
    <s v="N/A"/>
    <n v="7431138"/>
    <n v="877"/>
    <n v="9825757"/>
    <d v="2026-05-04T00:00:00"/>
    <n v="946"/>
    <n v="13000000"/>
    <d v="2026-03-27T00:00:00"/>
    <s v="DIRECCIÓN DE GESTIÓN CORPORATIVA Y RELACIÓN _x000a_CON EL CIUDADANO"/>
    <s v="JAVIER ENRIQUE MARINO NAVARRO"/>
    <n v="9825757"/>
    <n v="21"/>
    <d v="2026-04-27T00:00:00"/>
    <d v="2026-05-08T00:00:00"/>
    <d v="2026-05-28T00:00:00"/>
  </r>
  <r>
    <n v="2026"/>
    <n v="569"/>
    <s v="https://community.secop.gov.co/Public/Tendering/ContractNoticePhases/View?PPI=CO1.PPI.46789814&amp;isFromPublicArea=True&amp;isModal=False"/>
    <x v="2"/>
    <s v="SCRD-RECO-04-2026"/>
    <x v="2"/>
    <s v="N.A"/>
    <s v="Dirección de Arte, Cultura y Patrimonio"/>
    <s v="Aunar esfuerzos entre la Secretaría Distrital de Cultura, Recreación y Deporte - SCRD y una entidad sin ánimo de lucro de reconocida idoneidad para la implementación de los procesos de creación, circulación, formación, divulgación, apropiación, investigación y gestión de las artes, la cultura y el patrimonio, en el marco de los planes, programas y proyectos de la Dirección de Arte, Cultura y Patrimonio."/>
    <x v="2"/>
    <s v="n/a"/>
    <x v="0"/>
    <n v="830064690"/>
    <s v="TEATRO R 101"/>
    <s v="N/A"/>
    <n v="2006130"/>
    <m/>
    <m/>
    <m/>
    <s v="827_x000a_828_x000a_829_x000a_830_x000a_836_x000a_863"/>
    <s v="$ 1.284.231.000_x000a_$ 910.000.000_x000a_$ 820.300.000_x000a_$ 104.000.000_x000a_$ 20.000.000_x000a_$ 191.866.491"/>
    <s v="10/03/2026_x000a_11/03/2026_x000a_18/03/2026"/>
    <s v="DIRECCIÓN DE ARTE, CULTURA Y PATRIMONIO"/>
    <s v="NATHALIA RIPPE SIERRA"/>
    <n v="4873212491"/>
    <n v="235"/>
    <d v="2026-05-06T00:00:00"/>
    <d v="2026-05-11T00:00:00"/>
    <d v="2026-12-31T00:00:00"/>
  </r>
  <r>
    <n v="2026"/>
    <n v="570"/>
    <s v="https://community.secop.gov.co/Public/Tendering/ContractNoticePhases/View?PPI=CO1.PPI.47021779&amp;isFromPublicArea=True&amp;isModal=False"/>
    <x v="3"/>
    <s v="SCRD-MIC-06-2026"/>
    <x v="3"/>
    <s v="N.A"/>
    <s v="Oficina Asesora de Comunicaciones"/>
    <s v="Prestar el servicio a la secretaria de Cultura Recreación y Deporte, de monitoreo, análisis y reporte de medios de comunicación, orientado al seguimiento de las menciones relacionadas con la entidad, el Sector Cultura y las temáticas de interés institucional, en medios tradicionales, digitales y redes sociales, conforme a los lineamientos establecidos"/>
    <x v="2"/>
    <s v="n/a"/>
    <x v="0"/>
    <n v="830065445"/>
    <s v="FLT COMUNICACIONES S.A.S"/>
    <s v="N/A"/>
    <n v="8851657"/>
    <m/>
    <m/>
    <m/>
    <n v="566"/>
    <n v="27067800"/>
    <d v="2026-01-14T00:00:00"/>
    <s v="DIRECCION DE GESTIÓN CORPORATIVA Y RELACIÓN CON EL CIUDADANO"/>
    <s v="IBON MUNEVAR GORDILLO"/>
    <n v="39909800"/>
    <n v="208"/>
    <d v="2026-05-11T00:00:00"/>
    <d v="2026-05-12T00:00:00"/>
    <d v="2026-12-05T00:00:00"/>
  </r>
  <r>
    <n v="2026"/>
    <n v="571"/>
    <s v="https://community.secop.gov.co/Public/Tendering/OpportunityDetail/Index?noticeUID=CO1.NTC.10274271&amp;isFromPublicArea=True&amp;isModal=False"/>
    <x v="2"/>
    <s v="Centro Colombo Americano - PDAC 2026"/>
    <x v="4"/>
    <s v="N.A"/>
    <s v="DIRECCIÓN DE FOMENTO"/>
    <s v="Celebrar un contrato de colaboración para la realización del proyecto Top Show Colombo - Unlabeled Edition al cual se le asignó recursos mediante la Convocatoria pública del Programa Distrital de Apoyos Concertados PDAC 2026, en la modalidad Proyectos locales e interlocales."/>
    <x v="2"/>
    <s v="n/a"/>
    <x v="0"/>
    <n v="860010554"/>
    <s v="CENTRO COLOMBO AMERICANO"/>
    <s v="N/A"/>
    <n v="6013347640"/>
    <m/>
    <m/>
    <m/>
    <n v="896"/>
    <n v="95280698"/>
    <d v="2026-03-25T00:00:00"/>
    <s v="SUBSECRETARIA DE GOBERNANZA"/>
    <s v="JUAN DIEGO JARAMILLO MORALES"/>
    <n v="95280698"/>
    <n v="218"/>
    <d v="2026-05-08T00:00:00"/>
    <d v="2026-05-12T00:00:00"/>
    <d v="2026-12-15T00:00:00"/>
  </r>
  <r>
    <n v="2026"/>
    <n v="572"/>
    <s v="https://community.secop.gov.co/Public/Tendering/ContractNoticePhases/View?PPI=CO1.PPI.47484421&amp;isFromPublicArea=True&amp;isModal=False"/>
    <x v="2"/>
    <s v="Fundación Proyecto Chanejo - PDAC 2026"/>
    <x v="4"/>
    <s v="N.A"/>
    <s v="DIRECCIÓN DE FOMENTO"/>
    <s v="Celebrar contrato de colaboración para la realización del proyecto &quot;Clubes Intergeneracionales: Residencias Artísticas y Circulación Cultural en La Enredadera&quot; al cual se le asignó recursos mediante la Convocatoria pública del Programa Distrital de Apoyos Concertados PDAC 2026, en la modalidad Proyectos locales e interlocales"/>
    <x v="2"/>
    <s v="n/a"/>
    <x v="0"/>
    <n v="901278780"/>
    <s v="FUNDACIÓN PROYECTO CHANEJO"/>
    <s v="N/A"/>
    <n v="3007474824"/>
    <m/>
    <m/>
    <m/>
    <n v="874"/>
    <n v="91200000"/>
    <d v="2026-03-24T00:00:00"/>
    <s v="SUBSECRETARIA DE GOBERNANZA"/>
    <s v="Michael Andrés Quintana Rodríguez"/>
    <n v="91200000"/>
    <n v="202"/>
    <d v="2026-05-14T00:00:00"/>
    <d v="2026-05-28T00:00:00"/>
    <d v="2026-12-15T00:00:00"/>
  </r>
  <r>
    <n v="2026"/>
    <n v="573"/>
    <s v="https://community.secop.gov.co/Public/Tendering/ContractNoticePhases/View?PPI=CO1.PPI.47486292&amp;isFromPublicArea=True&amp;isModal=False "/>
    <x v="2"/>
    <s v="Fundación FUCCA - PDAC 2026"/>
    <x v="4"/>
    <s v="N.A"/>
    <s v="DIRECCIÓN DE FOMENTO"/>
    <s v="Celebrar contrato de colaboración para la realización del proyecto &quot;Carnaval de Patio Bonito, 20 años construyendo territorio&quot; al cual se le asignó recursos mediante la Convocatoria pública del Programa Distrital de Apoyos Concertados PDAC 2026, en la modalidad Proyectos locales e interlocales."/>
    <x v="2"/>
    <s v="n/a"/>
    <x v="0"/>
    <n v="800220563"/>
    <s v="FUNDACIÓN ESCUELA CULTURAL, COMÚN &amp; ARTE - FUCCA"/>
    <s v="N/A"/>
    <n v="5639567"/>
    <m/>
    <m/>
    <m/>
    <n v="902"/>
    <n v="95280698"/>
    <d v="2026-03-25T00:00:00"/>
    <s v="SUBSECRETARIA DE GOBERNANZA"/>
    <s v="JUAN DIEGO JARAMILLO MORALES"/>
    <n v="95280698"/>
    <n v="201"/>
    <d v="2026-05-13T00:00:00"/>
    <d v="2026-05-26T00:00:00"/>
    <d v="2026-12-12T00:00:00"/>
  </r>
  <r>
    <n v="2026"/>
    <n v="576"/>
    <s v="https://community.secop.gov.co/Public/Tendering/ContractNoticePhases/View?PPI=CO1.PPI.47579531&amp;isFromPublicArea=True&amp;isModal=False "/>
    <x v="2"/>
    <s v="Corporación Comunicar - PDAC 2026"/>
    <x v="4"/>
    <s v="N.A"/>
    <s v="DIRECCIÓN DE FOMENTO"/>
    <s v="Celebrar contrato de colaboración para la realización del proyecto &quot;Arte Mayor: Bienestar y Buen Vivir &quot; al cual se le asignó recursos mediante la Convocatoria pública del Programa Distrital de Apoyos Concertados PDAC 2026, en la modalidad Proyectos locales e interlocales"/>
    <x v="2"/>
    <s v="n/a"/>
    <x v="0"/>
    <n v="830031031"/>
    <s v="CORPORACIÓN COMUNICAR"/>
    <s v="N/A"/>
    <n v="4602870"/>
    <m/>
    <m/>
    <m/>
    <n v="884"/>
    <n v="61845000"/>
    <d v="2026-03-25T00:00:00"/>
    <s v="SUBSECRETARIA DE GOBERNANZA"/>
    <s v="JUAN DIEGO JARAMILLO MORALES"/>
    <n v="61845000"/>
    <n v="202"/>
    <d v="2026-05-20T00:00:00"/>
    <d v="2026-05-28T00:00:00"/>
    <d v="2026-12-15T00:00:00"/>
  </r>
  <r>
    <n v="2026"/>
    <n v="577"/>
    <s v="https://community.secop.gov.co/Public/Tendering/ContractNoticePhases/View?PPI=CO1.PPI.47580711&amp;isFromPublicArea=True&amp;isModal=False "/>
    <x v="2"/>
    <s v="Fundación Pastoral Social Manos Unidas - PDAC 2026"/>
    <x v="4"/>
    <s v="N.A"/>
    <s v="DIRECCIÓN DE FOMENTO"/>
    <s v="Celebrar contrato de colaboración para la realización del proyecto &quot;Residencia artística Silencios intermitentes Vol. IV&quot; al cual se le asignó recursos mediante la Convocatoria pública del Programa Distrital de Apoyos Concertados PDAC 2026, en la modalidad Proyectos locales e interlocales."/>
    <x v="2"/>
    <s v="n/a"/>
    <x v="0"/>
    <n v="830072495"/>
    <s v="FUNDACIÓN PASTORAL SOCIAL MANOS UNIDAS"/>
    <s v="N/A"/>
    <n v="5421597"/>
    <m/>
    <m/>
    <m/>
    <n v="885"/>
    <n v="95280698"/>
    <d v="2026-03-25T00:00:00"/>
    <s v="SUBSECRETARIA DE GOBERNANZA"/>
    <s v="JUAN DIEGO JARAMILLO MORALES"/>
    <n v="95280698"/>
    <n v="202"/>
    <d v="2026-05-20T00:00:00"/>
    <d v="2026-05-28T00:00:00"/>
    <d v="2026-12-15T00:00:00"/>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22A7FDF-ACCF-46D9-897F-218062C7DA58}" name="TablaDinámica8" cacheId="0" applyNumberFormats="0" applyBorderFormats="0" applyFontFormats="0" applyPatternFormats="0" applyAlignmentFormats="0" applyWidthHeightFormats="1" dataCaption="Valores" grandTotalCaption="Total" updatedVersion="8" minRefreshableVersion="3" useAutoFormatting="1" itemPrintTitles="1" createdVersion="7" indent="0" outline="1" outlineData="1" multipleFieldFilters="0" rowHeaderCaption="Tipo de gasto">
  <location ref="A21:B25" firstHeaderRow="1" firstDataRow="1" firstDataCol="1"/>
  <pivotFields count="29">
    <pivotField showAll="0"/>
    <pivotField showAll="0"/>
    <pivotField showAll="0"/>
    <pivotField showAll="0"/>
    <pivotField showAll="0"/>
    <pivotField showAll="0"/>
    <pivotField showAll="0"/>
    <pivotField showAll="0"/>
    <pivotField showAll="0"/>
    <pivotField axis="axisRow" dataField="1" showAll="0">
      <items count="5">
        <item x="2"/>
        <item m="1" x="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showAll="0"/>
    <pivotField numFmtId="14" showAll="0"/>
    <pivotField numFmtId="14" showAll="0"/>
    <pivotField numFmtId="14" showAll="0"/>
  </pivotFields>
  <rowFields count="1">
    <field x="9"/>
  </rowFields>
  <rowItems count="4">
    <i>
      <x/>
    </i>
    <i>
      <x v="2"/>
    </i>
    <i>
      <x v="3"/>
    </i>
    <i t="grand">
      <x/>
    </i>
  </rowItems>
  <colItems count="1">
    <i/>
  </colItems>
  <dataFields count="1">
    <dataField name="Total" fld="9" subtotal="count" baseField="0" baseItem="0"/>
  </dataFields>
  <formats count="24">
    <format dxfId="24">
      <pivotArea field="9" type="button" dataOnly="0" labelOnly="1" outline="0" axis="axisRow" fieldPosition="0"/>
    </format>
    <format dxfId="23">
      <pivotArea dataOnly="0" labelOnly="1" outline="0" axis="axisValues" fieldPosition="0"/>
    </format>
    <format dxfId="22">
      <pivotArea field="9" type="button" dataOnly="0" labelOnly="1" outline="0" axis="axisRow" fieldPosition="0"/>
    </format>
    <format dxfId="21">
      <pivotArea dataOnly="0" labelOnly="1" outline="0" axis="axisValues" fieldPosition="0"/>
    </format>
    <format dxfId="20">
      <pivotArea grandRow="1" outline="0" collapsedLevelsAreSubtotals="1" fieldPosition="0"/>
    </format>
    <format dxfId="19">
      <pivotArea dataOnly="0" labelOnly="1" grandRow="1" outline="0" fieldPosition="0"/>
    </format>
    <format dxfId="18">
      <pivotArea grandRow="1" outline="0" collapsedLevelsAreSubtotals="1" fieldPosition="0"/>
    </format>
    <format dxfId="17">
      <pivotArea dataOnly="0" labelOnly="1" grandRow="1" outline="0" fieldPosition="0"/>
    </format>
    <format dxfId="16">
      <pivotArea type="all" dataOnly="0" outline="0" fieldPosition="0"/>
    </format>
    <format dxfId="15">
      <pivotArea outline="0" collapsedLevelsAreSubtotals="1" fieldPosition="0"/>
    </format>
    <format dxfId="14">
      <pivotArea field="9" type="button" dataOnly="0" labelOnly="1" outline="0" axis="axisRow" fieldPosition="0"/>
    </format>
    <format dxfId="13">
      <pivotArea dataOnly="0" labelOnly="1" fieldPosition="0">
        <references count="1">
          <reference field="9" count="0"/>
        </references>
      </pivotArea>
    </format>
    <format dxfId="12">
      <pivotArea dataOnly="0" labelOnly="1" grandRow="1" outline="0" fieldPosition="0"/>
    </format>
    <format dxfId="11">
      <pivotArea dataOnly="0" labelOnly="1" outline="0" axis="axisValues" fieldPosition="0"/>
    </format>
    <format dxfId="10">
      <pivotArea type="all" dataOnly="0" outline="0" fieldPosition="0"/>
    </format>
    <format dxfId="9">
      <pivotArea outline="0" collapsedLevelsAreSubtotals="1" fieldPosition="0"/>
    </format>
    <format dxfId="8">
      <pivotArea field="9" type="button" dataOnly="0" labelOnly="1" outline="0" axis="axisRow" fieldPosition="0"/>
    </format>
    <format dxfId="7">
      <pivotArea dataOnly="0" labelOnly="1" fieldPosition="0">
        <references count="1">
          <reference field="9" count="0"/>
        </references>
      </pivotArea>
    </format>
    <format dxfId="6">
      <pivotArea dataOnly="0" labelOnly="1" grandRow="1" outline="0" fieldPosition="0"/>
    </format>
    <format dxfId="5">
      <pivotArea dataOnly="0" labelOnly="1" outline="0" axis="axisValues" fieldPosition="0"/>
    </format>
    <format dxfId="4">
      <pivotArea field="9" type="button" dataOnly="0" labelOnly="1" outline="0" axis="axisRow" fieldPosition="0"/>
    </format>
    <format dxfId="3">
      <pivotArea dataOnly="0" labelOnly="1" outline="0" axis="axisValues" fieldPosition="0"/>
    </format>
    <format dxfId="2">
      <pivotArea field="9" type="button" dataOnly="0" labelOnly="1" outline="0" axis="axisRow" fieldPosition="0"/>
    </format>
    <format dxfId="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973DE33-D31D-4E3A-9CB7-783EA12D1D20}" name="TablaDinámica7" cacheId="0" applyNumberFormats="0" applyBorderFormats="0" applyFontFormats="0" applyPatternFormats="0" applyAlignmentFormats="0" applyWidthHeightFormats="1" dataCaption="Valores" grandTotalCaption="Total" updatedVersion="8" minRefreshableVersion="3" useAutoFormatting="1" itemPrintTitles="1" createdVersion="7" indent="0" outline="1" outlineData="1" multipleFieldFilters="0" rowHeaderCaption="Clase contrato">
  <location ref="D13:E20" firstHeaderRow="1" firstDataRow="1" firstDataCol="1"/>
  <pivotFields count="29">
    <pivotField showAll="0"/>
    <pivotField showAll="0"/>
    <pivotField showAll="0"/>
    <pivotField showAll="0"/>
    <pivotField showAll="0"/>
    <pivotField axis="axisRow" dataField="1" showAll="0">
      <items count="25">
        <item m="1" x="17"/>
        <item m="1" x="22"/>
        <item m="1" x="10"/>
        <item m="1" x="19"/>
        <item m="1" x="12"/>
        <item m="1" x="18"/>
        <item m="1" x="21"/>
        <item m="1" x="9"/>
        <item m="1" x="23"/>
        <item x="5"/>
        <item x="0"/>
        <item m="1" x="11"/>
        <item x="1"/>
        <item m="1" x="20"/>
        <item m="1" x="13"/>
        <item m="1" x="14"/>
        <item m="1" x="15"/>
        <item m="1" x="16"/>
        <item m="1" x="7"/>
        <item m="1" x="8"/>
        <item m="1" x="6"/>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7">
    <i>
      <x v="9"/>
    </i>
    <i>
      <x v="10"/>
    </i>
    <i>
      <x v="12"/>
    </i>
    <i>
      <x v="21"/>
    </i>
    <i>
      <x v="22"/>
    </i>
    <i>
      <x v="23"/>
    </i>
    <i t="grand">
      <x/>
    </i>
  </rowItems>
  <colItems count="1">
    <i/>
  </colItems>
  <dataFields count="1">
    <dataField name="Total" fld="5" subtotal="count" baseField="0" baseItem="0"/>
  </dataFields>
  <formats count="22">
    <format dxfId="46">
      <pivotArea dataOnly="0" labelOnly="1" fieldPosition="0">
        <references count="1">
          <reference field="5" count="0"/>
        </references>
      </pivotArea>
    </format>
    <format dxfId="45">
      <pivotArea field="5" type="button" dataOnly="0" labelOnly="1" outline="0" axis="axisRow" fieldPosition="0"/>
    </format>
    <format dxfId="44">
      <pivotArea dataOnly="0" labelOnly="1" outline="0" axis="axisValues" fieldPosition="0"/>
    </format>
    <format dxfId="43">
      <pivotArea field="5" type="button" dataOnly="0" labelOnly="1" outline="0" axis="axisRow" fieldPosition="0"/>
    </format>
    <format dxfId="42">
      <pivotArea dataOnly="0" labelOnly="1" outline="0" axis="axisValues" fieldPosition="0"/>
    </format>
    <format dxfId="41">
      <pivotArea dataOnly="0" labelOnly="1" fieldPosition="0">
        <references count="1">
          <reference field="5" count="0"/>
        </references>
      </pivotArea>
    </format>
    <format dxfId="40">
      <pivotArea outline="0" collapsedLevelsAreSubtotals="1" fieldPosition="0"/>
    </format>
    <format dxfId="39">
      <pivotArea outline="0" collapsedLevelsAreSubtotals="1" fieldPosition="0"/>
    </format>
    <format dxfId="38">
      <pivotArea type="all" dataOnly="0" outline="0" fieldPosition="0"/>
    </format>
    <format dxfId="37">
      <pivotArea outline="0" collapsedLevelsAreSubtotals="1" fieldPosition="0"/>
    </format>
    <format dxfId="36">
      <pivotArea field="5" type="button" dataOnly="0" labelOnly="1" outline="0" axis="axisRow" fieldPosition="0"/>
    </format>
    <format dxfId="35">
      <pivotArea dataOnly="0" labelOnly="1" fieldPosition="0">
        <references count="1">
          <reference field="5" count="0"/>
        </references>
      </pivotArea>
    </format>
    <format dxfId="34">
      <pivotArea dataOnly="0" labelOnly="1" grandRow="1" outline="0" fieldPosition="0"/>
    </format>
    <format dxfId="33">
      <pivotArea dataOnly="0" labelOnly="1" outline="0" axis="axisValues" fieldPosition="0"/>
    </format>
    <format dxfId="32">
      <pivotArea field="5" type="button" dataOnly="0" labelOnly="1" outline="0" axis="axisRow" fieldPosition="0"/>
    </format>
    <format dxfId="31">
      <pivotArea dataOnly="0" labelOnly="1" outline="0" axis="axisValues" fieldPosition="0"/>
    </format>
    <format dxfId="30">
      <pivotArea field="5" type="button" dataOnly="0" labelOnly="1" outline="0" axis="axisRow" fieldPosition="0"/>
    </format>
    <format dxfId="29">
      <pivotArea dataOnly="0" labelOnly="1" outline="0" axis="axisValues" fieldPosition="0"/>
    </format>
    <format dxfId="28">
      <pivotArea grandRow="1" outline="0" collapsedLevelsAreSubtotals="1" fieldPosition="0"/>
    </format>
    <format dxfId="27">
      <pivotArea dataOnly="0" labelOnly="1" grandRow="1" outline="0" fieldPosition="0"/>
    </format>
    <format dxfId="26">
      <pivotArea grandRow="1" outline="0" collapsedLevelsAreSubtotals="1" fieldPosition="0"/>
    </format>
    <format dxfId="25">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6897EF4-C007-4424-8A12-0A553DB71BCD}" name="TablaDinámica6" cacheId="0" applyNumberFormats="0" applyBorderFormats="0" applyFontFormats="0" applyPatternFormats="0" applyAlignmentFormats="0" applyWidthHeightFormats="1" dataCaption="Valores" grandTotalCaption="Total" updatedVersion="8" minRefreshableVersion="3" useAutoFormatting="1" itemPrintTitles="1" createdVersion="7" indent="0" outline="1" outlineData="1" multipleFieldFilters="0" rowHeaderCaption="Modalidad de selección">
  <location ref="A13:B19" firstHeaderRow="1" firstDataRow="1" firstDataCol="1"/>
  <pivotFields count="29">
    <pivotField showAll="0"/>
    <pivotField showAll="0"/>
    <pivotField showAll="0"/>
    <pivotField axis="axisRow" dataField="1" showAll="0">
      <items count="13">
        <item m="1" x="6"/>
        <item m="1" x="10"/>
        <item x="2"/>
        <item m="1" x="9"/>
        <item x="4"/>
        <item m="1" x="11"/>
        <item m="1" x="7"/>
        <item x="3"/>
        <item m="1" x="8"/>
        <item x="0"/>
        <item m="1" x="5"/>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6">
    <i>
      <x v="2"/>
    </i>
    <i>
      <x v="4"/>
    </i>
    <i>
      <x v="7"/>
    </i>
    <i>
      <x v="9"/>
    </i>
    <i>
      <x v="11"/>
    </i>
    <i t="grand">
      <x/>
    </i>
  </rowItems>
  <colItems count="1">
    <i/>
  </colItems>
  <dataFields count="1">
    <dataField name="Total" fld="3" subtotal="count" baseField="0" baseItem="0"/>
  </dataFields>
  <formats count="30">
    <format dxfId="76">
      <pivotArea dataOnly="0" labelOnly="1" fieldPosition="0">
        <references count="1">
          <reference field="3" count="0"/>
        </references>
      </pivotArea>
    </format>
    <format dxfId="75">
      <pivotArea outline="0" collapsedLevelsAreSubtotals="1" fieldPosition="0"/>
    </format>
    <format dxfId="74">
      <pivotArea outline="0" collapsedLevelsAreSubtotals="1" fieldPosition="0"/>
    </format>
    <format dxfId="73">
      <pivotArea field="3" type="button" dataOnly="0" labelOnly="1" outline="0" axis="axisRow" fieldPosition="0"/>
    </format>
    <format dxfId="72">
      <pivotArea dataOnly="0" labelOnly="1" outline="0" axis="axisValues" fieldPosition="0"/>
    </format>
    <format dxfId="71">
      <pivotArea field="3" type="button" dataOnly="0" labelOnly="1" outline="0" axis="axisRow" fieldPosition="0"/>
    </format>
    <format dxfId="70">
      <pivotArea dataOnly="0" labelOnly="1" outline="0" axis="axisValues" fieldPosition="0"/>
    </format>
    <format dxfId="69">
      <pivotArea grandRow="1" outline="0" collapsedLevelsAreSubtotals="1" fieldPosition="0"/>
    </format>
    <format dxfId="68">
      <pivotArea dataOnly="0" labelOnly="1" grandRow="1" outline="0" fieldPosition="0"/>
    </format>
    <format dxfId="67">
      <pivotArea grandRow="1" outline="0" collapsedLevelsAreSubtotals="1" fieldPosition="0"/>
    </format>
    <format dxfId="66">
      <pivotArea dataOnly="0" labelOnly="1" grandRow="1" outline="0" fieldPosition="0"/>
    </format>
    <format dxfId="65">
      <pivotArea type="all" dataOnly="0" outline="0" fieldPosition="0"/>
    </format>
    <format dxfId="64">
      <pivotArea outline="0" collapsedLevelsAreSubtotals="1" fieldPosition="0"/>
    </format>
    <format dxfId="63">
      <pivotArea field="3" type="button" dataOnly="0" labelOnly="1" outline="0" axis="axisRow" fieldPosition="0"/>
    </format>
    <format dxfId="62">
      <pivotArea dataOnly="0" labelOnly="1" fieldPosition="0">
        <references count="1">
          <reference field="3" count="0"/>
        </references>
      </pivotArea>
    </format>
    <format dxfId="61">
      <pivotArea dataOnly="0" labelOnly="1" grandRow="1" outline="0" fieldPosition="0"/>
    </format>
    <format dxfId="60">
      <pivotArea dataOnly="0" labelOnly="1" outline="0" axis="axisValues" fieldPosition="0"/>
    </format>
    <format dxfId="59">
      <pivotArea type="all" dataOnly="0" outline="0" fieldPosition="0"/>
    </format>
    <format dxfId="58">
      <pivotArea outline="0" collapsedLevelsAreSubtotals="1" fieldPosition="0"/>
    </format>
    <format dxfId="57">
      <pivotArea field="3" type="button" dataOnly="0" labelOnly="1" outline="0" axis="axisRow" fieldPosition="0"/>
    </format>
    <format dxfId="56">
      <pivotArea dataOnly="0" labelOnly="1" fieldPosition="0">
        <references count="1">
          <reference field="3" count="0"/>
        </references>
      </pivotArea>
    </format>
    <format dxfId="55">
      <pivotArea dataOnly="0" labelOnly="1" grandRow="1" outline="0" fieldPosition="0"/>
    </format>
    <format dxfId="54">
      <pivotArea dataOnly="0" labelOnly="1" outline="0" axis="axisValues" fieldPosition="0"/>
    </format>
    <format dxfId="53">
      <pivotArea field="3" type="button" dataOnly="0" labelOnly="1" outline="0" axis="axisRow" fieldPosition="0"/>
    </format>
    <format dxfId="52">
      <pivotArea field="3" type="button" dataOnly="0" labelOnly="1" outline="0" axis="axisRow" fieldPosition="0"/>
    </format>
    <format dxfId="51">
      <pivotArea field="3" type="button" dataOnly="0" labelOnly="1" outline="0" axis="axisRow" fieldPosition="0"/>
    </format>
    <format dxfId="50">
      <pivotArea dataOnly="0" labelOnly="1" outline="0" axis="axisValues" fieldPosition="0"/>
    </format>
    <format dxfId="49">
      <pivotArea dataOnly="0" labelOnly="1" outline="0" axis="axisValues" fieldPosition="0"/>
    </format>
    <format dxfId="48">
      <pivotArea dataOnly="0" labelOnly="1" fieldPosition="0">
        <references count="1">
          <reference field="3" count="1">
            <x v="0"/>
          </reference>
        </references>
      </pivotArea>
    </format>
    <format dxfId="47">
      <pivotArea dataOnly="0" labelOnly="1" fieldPosition="0">
        <references count="1">
          <reference field="3"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7B2D21C-995A-44A8-A938-A9A1589ED12F}" name="TablaDinámica9" cacheId="0" applyNumberFormats="0" applyBorderFormats="0" applyFontFormats="0" applyPatternFormats="0" applyAlignmentFormats="0" applyWidthHeightFormats="1" dataCaption="Valores" grandTotalCaption="Total" updatedVersion="8" minRefreshableVersion="3" useAutoFormatting="1" itemPrintTitles="1" createdVersion="7" indent="0" outline="1" outlineData="1" multipleFieldFilters="0" rowHeaderCaption="Naturaleza">
  <location ref="A28:B31" firstHeaderRow="1" firstDataRow="1" firstDataCol="1"/>
  <pivotFields count="29">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m="1" x="3"/>
        <item x="0"/>
        <item x="1"/>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showAll="0"/>
    <pivotField numFmtId="14" showAll="0"/>
    <pivotField numFmtId="14" showAll="0"/>
    <pivotField numFmtId="14" showAll="0"/>
  </pivotFields>
  <rowFields count="1">
    <field x="11"/>
  </rowFields>
  <rowItems count="3">
    <i>
      <x v="1"/>
    </i>
    <i>
      <x v="2"/>
    </i>
    <i t="grand">
      <x/>
    </i>
  </rowItems>
  <colItems count="1">
    <i/>
  </colItems>
  <dataFields count="1">
    <dataField name="Total" fld="11" subtotal="count" baseField="0" baseItem="0"/>
  </dataFields>
  <formats count="21">
    <format dxfId="97">
      <pivotArea field="11" type="button" dataOnly="0" labelOnly="1" outline="0" axis="axisRow" fieldPosition="0"/>
    </format>
    <format dxfId="96">
      <pivotArea dataOnly="0" labelOnly="1" outline="0" axis="axisValues" fieldPosition="0"/>
    </format>
    <format dxfId="95">
      <pivotArea field="11" type="button" dataOnly="0" labelOnly="1" outline="0" axis="axisRow" fieldPosition="0"/>
    </format>
    <format dxfId="94">
      <pivotArea dataOnly="0" labelOnly="1" outline="0" axis="axisValues" fieldPosition="0"/>
    </format>
    <format dxfId="93">
      <pivotArea field="11" type="button" dataOnly="0" labelOnly="1" outline="0" axis="axisRow" fieldPosition="0"/>
    </format>
    <format dxfId="92">
      <pivotArea dataOnly="0" labelOnly="1" outline="0" axis="axisValues" fieldPosition="0"/>
    </format>
    <format dxfId="91">
      <pivotArea field="11" type="button" dataOnly="0" labelOnly="1" outline="0" axis="axisRow" fieldPosition="0"/>
    </format>
    <format dxfId="90">
      <pivotArea dataOnly="0" labelOnly="1" outline="0" axis="axisValues" fieldPosition="0"/>
    </format>
    <format dxfId="89">
      <pivotArea dataOnly="0" labelOnly="1" fieldPosition="0">
        <references count="1">
          <reference field="11" count="0"/>
        </references>
      </pivotArea>
    </format>
    <format dxfId="88">
      <pivotArea collapsedLevelsAreSubtotals="1" fieldPosition="0">
        <references count="1">
          <reference field="11" count="0"/>
        </references>
      </pivotArea>
    </format>
    <format dxfId="87">
      <pivotArea collapsedLevelsAreSubtotals="1" fieldPosition="0">
        <references count="1">
          <reference field="11" count="0"/>
        </references>
      </pivotArea>
    </format>
    <format dxfId="86">
      <pivotArea grandRow="1" outline="0" collapsedLevelsAreSubtotals="1" fieldPosition="0"/>
    </format>
    <format dxfId="85">
      <pivotArea dataOnly="0" labelOnly="1" grandRow="1" outline="0" fieldPosition="0"/>
    </format>
    <format dxfId="84">
      <pivotArea grandRow="1" outline="0" collapsedLevelsAreSubtotals="1" fieldPosition="0"/>
    </format>
    <format dxfId="83">
      <pivotArea dataOnly="0" labelOnly="1" grandRow="1" outline="0" fieldPosition="0"/>
    </format>
    <format dxfId="82">
      <pivotArea type="all" dataOnly="0" outline="0" fieldPosition="0"/>
    </format>
    <format dxfId="81">
      <pivotArea outline="0" collapsedLevelsAreSubtotals="1" fieldPosition="0"/>
    </format>
    <format dxfId="80">
      <pivotArea field="11" type="button" dataOnly="0" labelOnly="1" outline="0" axis="axisRow" fieldPosition="0"/>
    </format>
    <format dxfId="79">
      <pivotArea dataOnly="0" labelOnly="1" fieldPosition="0">
        <references count="1">
          <reference field="11" count="0"/>
        </references>
      </pivotArea>
    </format>
    <format dxfId="78">
      <pivotArea dataOnly="0" labelOnly="1" grandRow="1" outline="0" fieldPosition="0"/>
    </format>
    <format dxfId="7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0881-6E19-4520-9E66-811A89EB7762}">
  <dimension ref="B1:AG672"/>
  <sheetViews>
    <sheetView tabSelected="1" topLeftCell="A2" zoomScale="88" zoomScaleNormal="88" workbookViewId="0">
      <pane ySplit="6" topLeftCell="A8" activePane="bottomLeft" state="frozen"/>
      <selection activeCell="A2" sqref="A2"/>
      <selection pane="bottomLeft" activeCell="E15" sqref="E15"/>
    </sheetView>
  </sheetViews>
  <sheetFormatPr baseColWidth="10" defaultColWidth="11.42578125" defaultRowHeight="15" x14ac:dyDescent="0.25"/>
  <cols>
    <col min="1" max="1" width="3.140625" style="1" customWidth="1"/>
    <col min="2" max="3" width="16.140625" style="1" customWidth="1"/>
    <col min="4" max="4" width="41.42578125" style="1" customWidth="1"/>
    <col min="5" max="5" width="19.28515625" style="1" customWidth="1"/>
    <col min="6" max="6" width="22.5703125" style="1" customWidth="1"/>
    <col min="7" max="7" width="30.42578125" style="1" customWidth="1"/>
    <col min="8" max="8" width="24.140625" style="1" customWidth="1"/>
    <col min="9" max="9" width="14.140625" style="1" customWidth="1"/>
    <col min="10" max="11" width="11.42578125" style="1"/>
    <col min="12" max="12" width="17.140625" style="1" customWidth="1"/>
    <col min="13" max="13" width="16.42578125" style="1" customWidth="1"/>
    <col min="14" max="14" width="19.42578125" style="1" customWidth="1"/>
    <col min="15" max="17" width="17" style="1" customWidth="1"/>
    <col min="18" max="18" width="6.5703125" style="1" customWidth="1"/>
    <col min="19" max="19" width="12.85546875" style="1" customWidth="1"/>
    <col min="20" max="20" width="10.28515625" style="1" customWidth="1"/>
    <col min="21" max="21" width="8.5703125" style="1" customWidth="1"/>
    <col min="22" max="22" width="20.140625" style="1" customWidth="1"/>
    <col min="23" max="23" width="17" style="11" customWidth="1"/>
    <col min="24" max="25" width="17" style="1" customWidth="1"/>
    <col min="26" max="26" width="25.85546875" style="1" customWidth="1"/>
    <col min="27" max="27" width="11.28515625" style="1" customWidth="1"/>
    <col min="28" max="28" width="12.85546875" style="1" customWidth="1"/>
    <col min="29" max="29" width="11.85546875" style="1" bestFit="1" customWidth="1"/>
    <col min="30" max="30" width="18.28515625" style="1" customWidth="1"/>
    <col min="31" max="31" width="15" style="1" customWidth="1"/>
    <col min="32" max="32" width="14" style="1" customWidth="1"/>
    <col min="33" max="33" width="14.85546875" style="1" customWidth="1"/>
    <col min="34" max="16384" width="11.42578125" style="1"/>
  </cols>
  <sheetData>
    <row r="1" spans="2:33" hidden="1" x14ac:dyDescent="0.25">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row>
    <row r="2" spans="2:33" ht="78.75" customHeight="1" x14ac:dyDescent="0.25">
      <c r="B2" s="39" t="s">
        <v>39</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12"/>
      <c r="AF2" s="12"/>
      <c r="AG2" s="12"/>
    </row>
    <row r="3" spans="2:33" x14ac:dyDescent="0.25">
      <c r="C3" s="2">
        <f ca="1">TODAY()</f>
        <v>46184</v>
      </c>
      <c r="P3" s="3">
        <f ca="1">EOMONTH(C3,-1)</f>
        <v>46173</v>
      </c>
    </row>
    <row r="6" spans="2:33" ht="18.75" customHeight="1" x14ac:dyDescent="0.25">
      <c r="B6" s="40" t="s">
        <v>0</v>
      </c>
      <c r="C6" s="40"/>
      <c r="D6" s="40"/>
      <c r="E6" s="40"/>
      <c r="F6" s="40"/>
      <c r="G6" s="40"/>
      <c r="H6" s="40"/>
      <c r="I6" s="40"/>
      <c r="J6" s="40"/>
      <c r="K6" s="40"/>
      <c r="L6" s="40"/>
      <c r="M6" s="40"/>
      <c r="N6" s="40"/>
      <c r="O6" s="40"/>
      <c r="P6" s="40"/>
      <c r="Q6" s="40"/>
      <c r="R6" s="40"/>
      <c r="S6" s="40"/>
      <c r="T6" s="40"/>
      <c r="U6" s="40"/>
      <c r="V6" s="40"/>
      <c r="W6" s="40"/>
      <c r="X6" s="40"/>
      <c r="Y6" s="40"/>
      <c r="Z6" s="41" t="s">
        <v>1</v>
      </c>
      <c r="AA6" s="41"/>
      <c r="AB6" s="41"/>
      <c r="AC6" s="41"/>
      <c r="AD6" s="41"/>
    </row>
    <row r="7" spans="2:33" x14ac:dyDescent="0.25">
      <c r="B7" s="24" t="s">
        <v>2</v>
      </c>
      <c r="C7" s="24" t="s">
        <v>3</v>
      </c>
      <c r="D7" s="24" t="s">
        <v>4</v>
      </c>
      <c r="E7" s="24" t="s">
        <v>5</v>
      </c>
      <c r="F7" s="24" t="s">
        <v>17</v>
      </c>
      <c r="G7" s="24" t="s">
        <v>6</v>
      </c>
      <c r="H7" s="24" t="s">
        <v>18</v>
      </c>
      <c r="I7" s="24" t="s">
        <v>19</v>
      </c>
      <c r="J7" s="24" t="s">
        <v>14</v>
      </c>
      <c r="K7" s="24" t="s">
        <v>7</v>
      </c>
      <c r="L7" s="24" t="s">
        <v>8</v>
      </c>
      <c r="M7" s="24" t="s">
        <v>9</v>
      </c>
      <c r="N7" s="24" t="s">
        <v>10</v>
      </c>
      <c r="O7" s="24" t="s">
        <v>11</v>
      </c>
      <c r="P7" s="24" t="s">
        <v>20</v>
      </c>
      <c r="Q7" s="24" t="s">
        <v>21</v>
      </c>
      <c r="R7" s="24" t="s">
        <v>30</v>
      </c>
      <c r="S7" s="24" t="s">
        <v>31</v>
      </c>
      <c r="T7" s="24" t="s">
        <v>32</v>
      </c>
      <c r="U7" s="24" t="s">
        <v>33</v>
      </c>
      <c r="V7" s="24" t="s">
        <v>34</v>
      </c>
      <c r="W7" s="25" t="s">
        <v>35</v>
      </c>
      <c r="X7" s="24" t="s">
        <v>36</v>
      </c>
      <c r="Y7" s="24" t="s">
        <v>37</v>
      </c>
      <c r="Z7" s="26" t="s">
        <v>12</v>
      </c>
      <c r="AA7" s="26" t="s">
        <v>15</v>
      </c>
      <c r="AB7" s="26" t="s">
        <v>13</v>
      </c>
      <c r="AC7" s="26" t="s">
        <v>23</v>
      </c>
      <c r="AD7" s="26" t="s">
        <v>16</v>
      </c>
    </row>
    <row r="8" spans="2:33" x14ac:dyDescent="0.25">
      <c r="B8" s="15">
        <v>2026</v>
      </c>
      <c r="C8" s="22">
        <v>566</v>
      </c>
      <c r="D8" s="23" t="s">
        <v>45</v>
      </c>
      <c r="E8" s="16" t="s">
        <v>40</v>
      </c>
      <c r="F8" s="17" t="s">
        <v>46</v>
      </c>
      <c r="G8" s="16" t="s">
        <v>47</v>
      </c>
      <c r="H8" s="17" t="s">
        <v>41</v>
      </c>
      <c r="I8" s="17" t="s">
        <v>48</v>
      </c>
      <c r="J8" s="17" t="s">
        <v>49</v>
      </c>
      <c r="K8" s="16" t="s">
        <v>50</v>
      </c>
      <c r="L8" s="18" t="s">
        <v>51</v>
      </c>
      <c r="M8" s="17" t="s">
        <v>42</v>
      </c>
      <c r="N8" s="19">
        <v>800064773</v>
      </c>
      <c r="O8" s="16" t="s">
        <v>52</v>
      </c>
      <c r="P8" s="16" t="s">
        <v>44</v>
      </c>
      <c r="Q8" s="20">
        <v>3173662872</v>
      </c>
      <c r="R8" s="21"/>
      <c r="S8" s="32"/>
      <c r="T8" s="27"/>
      <c r="U8" s="21" t="s">
        <v>53</v>
      </c>
      <c r="V8" s="32" t="s">
        <v>54</v>
      </c>
      <c r="W8" s="31">
        <v>46105</v>
      </c>
      <c r="X8" s="16" t="s">
        <v>55</v>
      </c>
      <c r="Y8" s="17" t="s">
        <v>56</v>
      </c>
      <c r="Z8" s="28">
        <v>130000000</v>
      </c>
      <c r="AA8" s="17">
        <v>238</v>
      </c>
      <c r="AB8" s="30">
        <v>46146</v>
      </c>
      <c r="AC8" s="30">
        <v>46149</v>
      </c>
      <c r="AD8" s="30">
        <v>46387</v>
      </c>
    </row>
    <row r="9" spans="2:33" x14ac:dyDescent="0.25">
      <c r="B9" s="15">
        <v>2026</v>
      </c>
      <c r="C9" s="22">
        <v>567</v>
      </c>
      <c r="D9" s="22" t="s">
        <v>57</v>
      </c>
      <c r="E9" s="16" t="s">
        <v>58</v>
      </c>
      <c r="F9" s="17" t="s">
        <v>59</v>
      </c>
      <c r="G9" s="16" t="s">
        <v>60</v>
      </c>
      <c r="H9" s="17" t="s">
        <v>41</v>
      </c>
      <c r="I9" s="17" t="s">
        <v>61</v>
      </c>
      <c r="J9" s="17" t="s">
        <v>62</v>
      </c>
      <c r="K9" s="16"/>
      <c r="L9" s="18" t="s">
        <v>51</v>
      </c>
      <c r="M9" s="17" t="s">
        <v>42</v>
      </c>
      <c r="N9" s="20">
        <v>902062789</v>
      </c>
      <c r="O9" s="16" t="s">
        <v>63</v>
      </c>
      <c r="P9" s="16" t="s">
        <v>44</v>
      </c>
      <c r="Q9" s="20">
        <v>6713615</v>
      </c>
      <c r="R9" s="21"/>
      <c r="S9" s="32"/>
      <c r="T9" s="31"/>
      <c r="U9" s="21"/>
      <c r="V9" s="32"/>
      <c r="W9" s="31"/>
      <c r="X9" s="16" t="s">
        <v>64</v>
      </c>
      <c r="Y9" s="17" t="s">
        <v>65</v>
      </c>
      <c r="Z9" s="28">
        <v>31021584806</v>
      </c>
      <c r="AA9" s="17">
        <v>208</v>
      </c>
      <c r="AB9" s="30">
        <v>46150</v>
      </c>
      <c r="AC9" s="30">
        <v>46163</v>
      </c>
      <c r="AD9" s="30">
        <v>46370</v>
      </c>
    </row>
    <row r="10" spans="2:33" ht="14.25" customHeight="1" x14ac:dyDescent="0.25">
      <c r="B10" s="15">
        <v>2026</v>
      </c>
      <c r="C10" s="15">
        <v>568</v>
      </c>
      <c r="D10" s="15" t="s">
        <v>66</v>
      </c>
      <c r="E10" s="15" t="s">
        <v>40</v>
      </c>
      <c r="F10" s="15" t="s">
        <v>67</v>
      </c>
      <c r="G10" s="15" t="s">
        <v>47</v>
      </c>
      <c r="H10" s="15" t="s">
        <v>41</v>
      </c>
      <c r="I10" s="15" t="s">
        <v>68</v>
      </c>
      <c r="J10" s="15" t="s">
        <v>69</v>
      </c>
      <c r="K10" s="15" t="s">
        <v>22</v>
      </c>
      <c r="L10" s="18" t="s">
        <v>51</v>
      </c>
      <c r="M10" s="15" t="s">
        <v>42</v>
      </c>
      <c r="N10" s="15">
        <v>900105979</v>
      </c>
      <c r="O10" s="15" t="s">
        <v>70</v>
      </c>
      <c r="P10" s="16" t="s">
        <v>44</v>
      </c>
      <c r="Q10" s="15">
        <v>7431138</v>
      </c>
      <c r="R10" s="15">
        <v>877</v>
      </c>
      <c r="S10" s="29">
        <v>9825757</v>
      </c>
      <c r="T10" s="27">
        <v>46146</v>
      </c>
      <c r="U10" s="15">
        <v>946</v>
      </c>
      <c r="V10" s="29">
        <v>13000000</v>
      </c>
      <c r="W10" s="27">
        <v>46108</v>
      </c>
      <c r="X10" s="15" t="s">
        <v>71</v>
      </c>
      <c r="Y10" s="15" t="s">
        <v>72</v>
      </c>
      <c r="Z10" s="29">
        <v>9825757</v>
      </c>
      <c r="AA10" s="15">
        <v>21</v>
      </c>
      <c r="AB10" s="27">
        <v>46139</v>
      </c>
      <c r="AC10" s="27">
        <v>46150</v>
      </c>
      <c r="AD10" s="27">
        <v>46170</v>
      </c>
    </row>
    <row r="11" spans="2:33" ht="15.75" customHeight="1" x14ac:dyDescent="0.25">
      <c r="B11" s="15">
        <v>2026</v>
      </c>
      <c r="C11" s="15">
        <v>569</v>
      </c>
      <c r="D11" s="15" t="s">
        <v>73</v>
      </c>
      <c r="E11" s="15" t="s">
        <v>74</v>
      </c>
      <c r="F11" s="15" t="s">
        <v>75</v>
      </c>
      <c r="G11" s="15" t="s">
        <v>76</v>
      </c>
      <c r="H11" s="15" t="s">
        <v>41</v>
      </c>
      <c r="I11" s="15" t="s">
        <v>77</v>
      </c>
      <c r="J11" s="15" t="s">
        <v>78</v>
      </c>
      <c r="K11" s="15" t="s">
        <v>22</v>
      </c>
      <c r="L11" s="18" t="s">
        <v>51</v>
      </c>
      <c r="M11" s="15" t="s">
        <v>42</v>
      </c>
      <c r="N11" s="15">
        <v>830064690</v>
      </c>
      <c r="O11" s="15" t="s">
        <v>79</v>
      </c>
      <c r="P11" s="16" t="s">
        <v>44</v>
      </c>
      <c r="Q11" s="15">
        <v>2006130</v>
      </c>
      <c r="R11" s="15"/>
      <c r="S11" s="29"/>
      <c r="T11" s="27"/>
      <c r="U11" s="33" t="s">
        <v>80</v>
      </c>
      <c r="V11" s="29" t="s">
        <v>81</v>
      </c>
      <c r="W11" s="27" t="s">
        <v>82</v>
      </c>
      <c r="X11" s="15" t="s">
        <v>43</v>
      </c>
      <c r="Y11" s="15" t="s">
        <v>83</v>
      </c>
      <c r="Z11" s="29">
        <v>4873212491</v>
      </c>
      <c r="AA11" s="15">
        <v>235</v>
      </c>
      <c r="AB11" s="27">
        <v>46148</v>
      </c>
      <c r="AC11" s="27">
        <v>46153</v>
      </c>
      <c r="AD11" s="27">
        <v>46387</v>
      </c>
    </row>
    <row r="12" spans="2:33" ht="22.5" x14ac:dyDescent="0.25">
      <c r="B12" s="15">
        <v>2026</v>
      </c>
      <c r="C12" s="15">
        <v>570</v>
      </c>
      <c r="D12" s="15" t="s">
        <v>84</v>
      </c>
      <c r="E12" s="15" t="s">
        <v>85</v>
      </c>
      <c r="F12" s="15" t="s">
        <v>86</v>
      </c>
      <c r="G12" s="15" t="s">
        <v>87</v>
      </c>
      <c r="H12" s="15" t="s">
        <v>41</v>
      </c>
      <c r="I12" s="15" t="s">
        <v>88</v>
      </c>
      <c r="J12" s="15" t="s">
        <v>89</v>
      </c>
      <c r="K12" s="15" t="s">
        <v>22</v>
      </c>
      <c r="L12" s="18" t="s">
        <v>51</v>
      </c>
      <c r="M12" s="15" t="s">
        <v>42</v>
      </c>
      <c r="N12" s="15">
        <v>830065445</v>
      </c>
      <c r="O12" s="15" t="s">
        <v>90</v>
      </c>
      <c r="P12" s="16" t="s">
        <v>44</v>
      </c>
      <c r="Q12" s="15">
        <v>8851657</v>
      </c>
      <c r="R12" s="33" t="s">
        <v>119</v>
      </c>
      <c r="S12" s="37" t="s">
        <v>120</v>
      </c>
      <c r="T12" s="38" t="s">
        <v>121</v>
      </c>
      <c r="U12" s="15">
        <v>566</v>
      </c>
      <c r="V12" s="29">
        <v>27067800</v>
      </c>
      <c r="W12" s="27">
        <v>46036</v>
      </c>
      <c r="X12" s="15" t="s">
        <v>91</v>
      </c>
      <c r="Y12" s="15" t="s">
        <v>92</v>
      </c>
      <c r="Z12" s="29">
        <v>39909800</v>
      </c>
      <c r="AA12" s="15">
        <v>208</v>
      </c>
      <c r="AB12" s="27">
        <v>46153</v>
      </c>
      <c r="AC12" s="27">
        <v>46154</v>
      </c>
      <c r="AD12" s="27">
        <v>46361</v>
      </c>
    </row>
    <row r="13" spans="2:33" x14ac:dyDescent="0.25">
      <c r="B13" s="15">
        <v>2026</v>
      </c>
      <c r="C13" s="15">
        <v>571</v>
      </c>
      <c r="D13" s="15" t="s">
        <v>93</v>
      </c>
      <c r="E13" s="15" t="s">
        <v>74</v>
      </c>
      <c r="F13" s="15" t="s">
        <v>94</v>
      </c>
      <c r="G13" s="15" t="s">
        <v>95</v>
      </c>
      <c r="H13" s="15" t="s">
        <v>41</v>
      </c>
      <c r="I13" s="15" t="s">
        <v>96</v>
      </c>
      <c r="J13" s="15" t="s">
        <v>97</v>
      </c>
      <c r="K13" s="15" t="s">
        <v>22</v>
      </c>
      <c r="L13" s="18" t="s">
        <v>51</v>
      </c>
      <c r="M13" s="15" t="s">
        <v>42</v>
      </c>
      <c r="N13" s="15">
        <v>860010554</v>
      </c>
      <c r="O13" s="15" t="s">
        <v>98</v>
      </c>
      <c r="P13" s="16" t="s">
        <v>44</v>
      </c>
      <c r="Q13" s="15">
        <v>6013347640</v>
      </c>
      <c r="R13" s="15"/>
      <c r="S13" s="29"/>
      <c r="T13" s="27"/>
      <c r="U13" s="15">
        <v>896</v>
      </c>
      <c r="V13" s="29">
        <v>95280698</v>
      </c>
      <c r="W13" s="27">
        <v>46106</v>
      </c>
      <c r="X13" s="15" t="s">
        <v>99</v>
      </c>
      <c r="Y13" s="15" t="s">
        <v>100</v>
      </c>
      <c r="Z13" s="29">
        <v>95280698</v>
      </c>
      <c r="AA13" s="15">
        <v>218</v>
      </c>
      <c r="AB13" s="27">
        <v>46150</v>
      </c>
      <c r="AC13" s="27">
        <v>46154</v>
      </c>
      <c r="AD13" s="27">
        <v>46371</v>
      </c>
    </row>
    <row r="14" spans="2:33" x14ac:dyDescent="0.25">
      <c r="B14" s="15">
        <v>2026</v>
      </c>
      <c r="C14" s="15">
        <v>572</v>
      </c>
      <c r="D14" s="15" t="s">
        <v>101</v>
      </c>
      <c r="E14" s="15" t="s">
        <v>74</v>
      </c>
      <c r="F14" s="15" t="s">
        <v>102</v>
      </c>
      <c r="G14" s="15" t="s">
        <v>95</v>
      </c>
      <c r="H14" s="15" t="s">
        <v>41</v>
      </c>
      <c r="I14" s="15" t="s">
        <v>103</v>
      </c>
      <c r="J14" s="15" t="s">
        <v>104</v>
      </c>
      <c r="K14" s="15" t="s">
        <v>22</v>
      </c>
      <c r="L14" s="18" t="s">
        <v>51</v>
      </c>
      <c r="M14" s="15" t="s">
        <v>42</v>
      </c>
      <c r="N14" s="15">
        <v>901278780</v>
      </c>
      <c r="O14" s="15" t="s">
        <v>105</v>
      </c>
      <c r="P14" s="16" t="s">
        <v>44</v>
      </c>
      <c r="Q14" s="15">
        <v>3007474824</v>
      </c>
      <c r="R14" s="15"/>
      <c r="S14" s="29"/>
      <c r="T14" s="27"/>
      <c r="U14" s="15">
        <v>874</v>
      </c>
      <c r="V14" s="29">
        <v>91200000</v>
      </c>
      <c r="W14" s="27">
        <v>46105</v>
      </c>
      <c r="X14" s="15" t="s">
        <v>99</v>
      </c>
      <c r="Y14" s="15" t="s">
        <v>106</v>
      </c>
      <c r="Z14" s="29">
        <v>91200000</v>
      </c>
      <c r="AA14" s="15">
        <v>202</v>
      </c>
      <c r="AB14" s="27">
        <v>46156</v>
      </c>
      <c r="AC14" s="27">
        <v>46170</v>
      </c>
      <c r="AD14" s="27">
        <v>46371</v>
      </c>
    </row>
    <row r="15" spans="2:33" x14ac:dyDescent="0.25">
      <c r="B15" s="15">
        <v>2026</v>
      </c>
      <c r="C15" s="15">
        <v>573</v>
      </c>
      <c r="D15" s="15" t="s">
        <v>107</v>
      </c>
      <c r="E15" s="15" t="s">
        <v>74</v>
      </c>
      <c r="F15" s="15" t="s">
        <v>108</v>
      </c>
      <c r="G15" s="15" t="s">
        <v>95</v>
      </c>
      <c r="H15" s="15" t="s">
        <v>41</v>
      </c>
      <c r="I15" s="15" t="s">
        <v>96</v>
      </c>
      <c r="J15" s="15" t="s">
        <v>109</v>
      </c>
      <c r="K15" s="15" t="s">
        <v>22</v>
      </c>
      <c r="L15" s="18" t="s">
        <v>51</v>
      </c>
      <c r="M15" s="15" t="s">
        <v>42</v>
      </c>
      <c r="N15" s="15">
        <v>800220563</v>
      </c>
      <c r="O15" s="15" t="s">
        <v>110</v>
      </c>
      <c r="P15" s="16" t="s">
        <v>44</v>
      </c>
      <c r="Q15" s="15">
        <v>5639567</v>
      </c>
      <c r="R15" s="15"/>
      <c r="S15" s="29"/>
      <c r="T15" s="27"/>
      <c r="U15" s="15">
        <v>902</v>
      </c>
      <c r="V15" s="29">
        <v>95280698</v>
      </c>
      <c r="W15" s="27">
        <v>46106</v>
      </c>
      <c r="X15" s="15" t="s">
        <v>99</v>
      </c>
      <c r="Y15" s="15" t="s">
        <v>100</v>
      </c>
      <c r="Z15" s="29">
        <v>95280698</v>
      </c>
      <c r="AA15" s="15">
        <v>201</v>
      </c>
      <c r="AB15" s="27">
        <v>46155</v>
      </c>
      <c r="AC15" s="27">
        <v>46168</v>
      </c>
      <c r="AD15" s="27">
        <v>46368</v>
      </c>
    </row>
    <row r="16" spans="2:33" x14ac:dyDescent="0.25">
      <c r="B16" s="15">
        <v>2026</v>
      </c>
      <c r="C16" s="15">
        <v>576</v>
      </c>
      <c r="D16" s="15" t="s">
        <v>111</v>
      </c>
      <c r="E16" s="15" t="s">
        <v>74</v>
      </c>
      <c r="F16" s="15" t="s">
        <v>112</v>
      </c>
      <c r="G16" s="15" t="s">
        <v>95</v>
      </c>
      <c r="H16" s="15" t="s">
        <v>41</v>
      </c>
      <c r="I16" s="15" t="s">
        <v>96</v>
      </c>
      <c r="J16" s="15" t="s">
        <v>113</v>
      </c>
      <c r="K16" s="15" t="s">
        <v>22</v>
      </c>
      <c r="L16" s="18" t="s">
        <v>51</v>
      </c>
      <c r="M16" s="15" t="s">
        <v>42</v>
      </c>
      <c r="N16" s="15">
        <v>830031031</v>
      </c>
      <c r="O16" s="15" t="s">
        <v>114</v>
      </c>
      <c r="P16" s="16" t="s">
        <v>44</v>
      </c>
      <c r="Q16" s="15">
        <v>4602870</v>
      </c>
      <c r="R16" s="15"/>
      <c r="S16" s="29"/>
      <c r="T16" s="27"/>
      <c r="U16" s="15">
        <v>884</v>
      </c>
      <c r="V16" s="29">
        <v>61845000</v>
      </c>
      <c r="W16" s="27">
        <v>46106</v>
      </c>
      <c r="X16" s="15" t="s">
        <v>99</v>
      </c>
      <c r="Y16" s="15" t="s">
        <v>100</v>
      </c>
      <c r="Z16" s="29">
        <v>61845000</v>
      </c>
      <c r="AA16" s="15">
        <v>202</v>
      </c>
      <c r="AB16" s="27">
        <v>46162</v>
      </c>
      <c r="AC16" s="27">
        <v>46170</v>
      </c>
      <c r="AD16" s="27">
        <v>46371</v>
      </c>
    </row>
    <row r="17" spans="2:30" x14ac:dyDescent="0.25">
      <c r="B17" s="15">
        <v>2026</v>
      </c>
      <c r="C17" s="15">
        <v>577</v>
      </c>
      <c r="D17" s="15" t="s">
        <v>115</v>
      </c>
      <c r="E17" s="15" t="s">
        <v>74</v>
      </c>
      <c r="F17" s="15" t="s">
        <v>116</v>
      </c>
      <c r="G17" s="15" t="s">
        <v>95</v>
      </c>
      <c r="H17" s="15" t="s">
        <v>41</v>
      </c>
      <c r="I17" s="15" t="s">
        <v>96</v>
      </c>
      <c r="J17" s="15" t="s">
        <v>117</v>
      </c>
      <c r="K17" s="15" t="s">
        <v>22</v>
      </c>
      <c r="L17" s="18" t="s">
        <v>51</v>
      </c>
      <c r="M17" s="15" t="s">
        <v>42</v>
      </c>
      <c r="N17" s="15">
        <v>830072495</v>
      </c>
      <c r="O17" s="15" t="s">
        <v>118</v>
      </c>
      <c r="P17" s="16" t="s">
        <v>44</v>
      </c>
      <c r="Q17" s="15">
        <v>5421597</v>
      </c>
      <c r="R17" s="15"/>
      <c r="S17" s="29"/>
      <c r="T17" s="27"/>
      <c r="U17" s="15">
        <v>885</v>
      </c>
      <c r="V17" s="29">
        <v>95280698</v>
      </c>
      <c r="W17" s="27">
        <v>46106</v>
      </c>
      <c r="X17" s="15" t="s">
        <v>99</v>
      </c>
      <c r="Y17" s="15" t="s">
        <v>100</v>
      </c>
      <c r="Z17" s="29">
        <v>95280698</v>
      </c>
      <c r="AA17" s="15">
        <v>202</v>
      </c>
      <c r="AB17" s="27">
        <v>46162</v>
      </c>
      <c r="AC17" s="27">
        <v>46170</v>
      </c>
      <c r="AD17" s="27">
        <v>46371</v>
      </c>
    </row>
    <row r="18" spans="2:30" x14ac:dyDescent="0.25">
      <c r="W18" s="1"/>
    </row>
    <row r="19" spans="2:30" x14ac:dyDescent="0.25">
      <c r="W19" s="1"/>
    </row>
    <row r="20" spans="2:30" x14ac:dyDescent="0.25">
      <c r="W20" s="1"/>
    </row>
    <row r="21" spans="2:30" x14ac:dyDescent="0.25">
      <c r="W21" s="1"/>
    </row>
    <row r="22" spans="2:30" x14ac:dyDescent="0.25">
      <c r="W22" s="1"/>
    </row>
    <row r="23" spans="2:30" x14ac:dyDescent="0.25">
      <c r="W23" s="1"/>
    </row>
    <row r="24" spans="2:30" x14ac:dyDescent="0.25">
      <c r="W24" s="1"/>
    </row>
    <row r="25" spans="2:30" x14ac:dyDescent="0.25">
      <c r="W25" s="1"/>
    </row>
    <row r="26" spans="2:30" x14ac:dyDescent="0.25">
      <c r="W26" s="1"/>
    </row>
    <row r="27" spans="2:30" x14ac:dyDescent="0.25">
      <c r="W27" s="1"/>
    </row>
    <row r="28" spans="2:30" x14ac:dyDescent="0.25">
      <c r="W28" s="1"/>
    </row>
    <row r="29" spans="2:30" x14ac:dyDescent="0.25">
      <c r="W29" s="1"/>
    </row>
    <row r="30" spans="2:30" x14ac:dyDescent="0.25">
      <c r="W30" s="1"/>
    </row>
    <row r="31" spans="2:30" x14ac:dyDescent="0.25">
      <c r="W31" s="1"/>
    </row>
    <row r="32" spans="2:30" x14ac:dyDescent="0.25">
      <c r="W32" s="1"/>
    </row>
    <row r="33" spans="23:23" x14ac:dyDescent="0.25">
      <c r="W33" s="1"/>
    </row>
    <row r="34" spans="23:23" x14ac:dyDescent="0.25">
      <c r="W34" s="1"/>
    </row>
    <row r="35" spans="23:23" x14ac:dyDescent="0.25">
      <c r="W35" s="1"/>
    </row>
    <row r="36" spans="23:23" x14ac:dyDescent="0.25">
      <c r="W36" s="1"/>
    </row>
    <row r="37" spans="23:23" x14ac:dyDescent="0.25">
      <c r="W37" s="1"/>
    </row>
    <row r="38" spans="23:23" x14ac:dyDescent="0.25">
      <c r="W38" s="1"/>
    </row>
    <row r="39" spans="23:23" x14ac:dyDescent="0.25">
      <c r="W39" s="1"/>
    </row>
    <row r="40" spans="23:23" x14ac:dyDescent="0.25">
      <c r="W40" s="1"/>
    </row>
    <row r="41" spans="23:23" x14ac:dyDescent="0.25">
      <c r="W41" s="1"/>
    </row>
    <row r="42" spans="23:23" x14ac:dyDescent="0.25">
      <c r="W42" s="1"/>
    </row>
    <row r="43" spans="23:23" x14ac:dyDescent="0.25">
      <c r="W43" s="1"/>
    </row>
    <row r="44" spans="23:23" x14ac:dyDescent="0.25">
      <c r="W44" s="1"/>
    </row>
    <row r="45" spans="23:23" x14ac:dyDescent="0.25">
      <c r="W45" s="1"/>
    </row>
    <row r="46" spans="23:23" x14ac:dyDescent="0.25">
      <c r="W46" s="1"/>
    </row>
    <row r="47" spans="23:23" x14ac:dyDescent="0.25">
      <c r="W47" s="1"/>
    </row>
    <row r="48" spans="23:23" x14ac:dyDescent="0.25">
      <c r="W48" s="1"/>
    </row>
    <row r="49" spans="23:23" x14ac:dyDescent="0.25">
      <c r="W49" s="1"/>
    </row>
    <row r="50" spans="23:23" x14ac:dyDescent="0.25">
      <c r="W50" s="1"/>
    </row>
    <row r="51" spans="23:23" x14ac:dyDescent="0.25">
      <c r="W51" s="1"/>
    </row>
    <row r="52" spans="23:23" x14ac:dyDescent="0.25">
      <c r="W52" s="1"/>
    </row>
    <row r="53" spans="23:23" x14ac:dyDescent="0.25">
      <c r="W53" s="1"/>
    </row>
    <row r="54" spans="23:23" x14ac:dyDescent="0.25">
      <c r="W54" s="1"/>
    </row>
    <row r="55" spans="23:23" x14ac:dyDescent="0.25">
      <c r="W55" s="1"/>
    </row>
    <row r="56" spans="23:23" x14ac:dyDescent="0.25">
      <c r="W56" s="1"/>
    </row>
    <row r="57" spans="23:23" x14ac:dyDescent="0.25">
      <c r="W57" s="1"/>
    </row>
    <row r="58" spans="23:23" x14ac:dyDescent="0.25">
      <c r="W58" s="1"/>
    </row>
    <row r="59" spans="23:23" x14ac:dyDescent="0.25">
      <c r="W59" s="1"/>
    </row>
    <row r="60" spans="23:23" x14ac:dyDescent="0.25">
      <c r="W60" s="1"/>
    </row>
    <row r="61" spans="23:23" x14ac:dyDescent="0.25">
      <c r="W61" s="1"/>
    </row>
    <row r="62" spans="23:23" x14ac:dyDescent="0.25">
      <c r="W62" s="1"/>
    </row>
    <row r="63" spans="23:23" x14ac:dyDescent="0.25">
      <c r="W63" s="1"/>
    </row>
    <row r="64" spans="23:23" x14ac:dyDescent="0.25">
      <c r="W64" s="1"/>
    </row>
    <row r="65" spans="23:23" x14ac:dyDescent="0.25">
      <c r="W65" s="1"/>
    </row>
    <row r="66" spans="23:23" x14ac:dyDescent="0.25">
      <c r="W66" s="1"/>
    </row>
    <row r="67" spans="23:23" x14ac:dyDescent="0.25">
      <c r="W67" s="1"/>
    </row>
    <row r="68" spans="23:23" x14ac:dyDescent="0.25">
      <c r="W68" s="1"/>
    </row>
    <row r="69" spans="23:23" x14ac:dyDescent="0.25">
      <c r="W69" s="1"/>
    </row>
    <row r="70" spans="23:23" x14ac:dyDescent="0.25">
      <c r="W70" s="1"/>
    </row>
    <row r="71" spans="23:23" x14ac:dyDescent="0.25">
      <c r="W71" s="1"/>
    </row>
    <row r="72" spans="23:23" x14ac:dyDescent="0.25">
      <c r="W72" s="1"/>
    </row>
    <row r="73" spans="23:23" x14ac:dyDescent="0.25">
      <c r="W73" s="1"/>
    </row>
    <row r="74" spans="23:23" x14ac:dyDescent="0.25">
      <c r="W74" s="1"/>
    </row>
    <row r="75" spans="23:23" x14ac:dyDescent="0.25">
      <c r="W75" s="1"/>
    </row>
    <row r="76" spans="23:23" x14ac:dyDescent="0.25">
      <c r="W76" s="1"/>
    </row>
    <row r="77" spans="23:23" x14ac:dyDescent="0.25">
      <c r="W77" s="1"/>
    </row>
    <row r="78" spans="23:23" x14ac:dyDescent="0.25">
      <c r="W78" s="1"/>
    </row>
    <row r="79" spans="23:23" x14ac:dyDescent="0.25">
      <c r="W79" s="1"/>
    </row>
    <row r="80" spans="23:23" x14ac:dyDescent="0.25">
      <c r="W80" s="1"/>
    </row>
    <row r="81" spans="23:23" x14ac:dyDescent="0.25">
      <c r="W81" s="1"/>
    </row>
    <row r="82" spans="23:23" x14ac:dyDescent="0.25">
      <c r="W82" s="1"/>
    </row>
    <row r="83" spans="23:23" x14ac:dyDescent="0.25">
      <c r="W83" s="1"/>
    </row>
    <row r="84" spans="23:23" x14ac:dyDescent="0.25">
      <c r="W84" s="1"/>
    </row>
    <row r="85" spans="23:23" x14ac:dyDescent="0.25">
      <c r="W85" s="1"/>
    </row>
    <row r="86" spans="23:23" x14ac:dyDescent="0.25">
      <c r="W86" s="1"/>
    </row>
    <row r="87" spans="23:23" x14ac:dyDescent="0.25">
      <c r="W87" s="1"/>
    </row>
    <row r="88" spans="23:23" x14ac:dyDescent="0.25">
      <c r="W88" s="1"/>
    </row>
    <row r="89" spans="23:23" x14ac:dyDescent="0.25">
      <c r="W89" s="1"/>
    </row>
    <row r="90" spans="23:23" x14ac:dyDescent="0.25">
      <c r="W90" s="1"/>
    </row>
    <row r="91" spans="23:23" x14ac:dyDescent="0.25">
      <c r="W91" s="1"/>
    </row>
    <row r="92" spans="23:23" x14ac:dyDescent="0.25">
      <c r="W92" s="1"/>
    </row>
    <row r="93" spans="23:23" x14ac:dyDescent="0.25">
      <c r="W93" s="1"/>
    </row>
    <row r="94" spans="23:23" x14ac:dyDescent="0.25">
      <c r="W94" s="1"/>
    </row>
    <row r="95" spans="23:23" x14ac:dyDescent="0.25">
      <c r="W95" s="1"/>
    </row>
    <row r="96" spans="23:23" x14ac:dyDescent="0.25">
      <c r="W96" s="1"/>
    </row>
    <row r="97" spans="23:23" x14ac:dyDescent="0.25">
      <c r="W97" s="1"/>
    </row>
    <row r="98" spans="23:23" x14ac:dyDescent="0.25">
      <c r="W98" s="1"/>
    </row>
    <row r="99" spans="23:23" x14ac:dyDescent="0.25">
      <c r="W99" s="1"/>
    </row>
    <row r="100" spans="23:23" x14ac:dyDescent="0.25">
      <c r="W100" s="1"/>
    </row>
    <row r="101" spans="23:23" x14ac:dyDescent="0.25">
      <c r="W101" s="1"/>
    </row>
    <row r="102" spans="23:23" x14ac:dyDescent="0.25">
      <c r="W102" s="1"/>
    </row>
    <row r="103" spans="23:23" x14ac:dyDescent="0.25">
      <c r="W103" s="1"/>
    </row>
    <row r="104" spans="23:23" x14ac:dyDescent="0.25">
      <c r="W104" s="1"/>
    </row>
    <row r="105" spans="23:23" x14ac:dyDescent="0.25">
      <c r="W105" s="1"/>
    </row>
    <row r="106" spans="23:23" x14ac:dyDescent="0.25">
      <c r="W106" s="1"/>
    </row>
    <row r="107" spans="23:23" x14ac:dyDescent="0.25">
      <c r="W107" s="1"/>
    </row>
    <row r="108" spans="23:23" x14ac:dyDescent="0.25">
      <c r="W108" s="1"/>
    </row>
    <row r="109" spans="23:23" x14ac:dyDescent="0.25">
      <c r="W109" s="1"/>
    </row>
    <row r="110" spans="23:23" x14ac:dyDescent="0.25">
      <c r="W110" s="1"/>
    </row>
    <row r="111" spans="23:23" x14ac:dyDescent="0.25">
      <c r="W111" s="1"/>
    </row>
    <row r="112" spans="23:23" x14ac:dyDescent="0.25">
      <c r="W112" s="1"/>
    </row>
    <row r="113" spans="23:23" x14ac:dyDescent="0.25">
      <c r="W113" s="1"/>
    </row>
    <row r="114" spans="23:23" x14ac:dyDescent="0.25">
      <c r="W114" s="1"/>
    </row>
    <row r="115" spans="23:23" x14ac:dyDescent="0.25">
      <c r="W115" s="1"/>
    </row>
    <row r="116" spans="23:23" x14ac:dyDescent="0.25">
      <c r="W116" s="1"/>
    </row>
    <row r="117" spans="23:23" x14ac:dyDescent="0.25">
      <c r="W117" s="1"/>
    </row>
    <row r="118" spans="23:23" x14ac:dyDescent="0.25">
      <c r="W118" s="1"/>
    </row>
    <row r="119" spans="23:23" x14ac:dyDescent="0.25">
      <c r="W119" s="1"/>
    </row>
    <row r="120" spans="23:23" x14ac:dyDescent="0.25">
      <c r="W120" s="1"/>
    </row>
    <row r="121" spans="23:23" x14ac:dyDescent="0.25">
      <c r="W121" s="1"/>
    </row>
    <row r="122" spans="23:23" x14ac:dyDescent="0.25">
      <c r="W122" s="1"/>
    </row>
    <row r="123" spans="23:23" x14ac:dyDescent="0.25">
      <c r="W123" s="1"/>
    </row>
    <row r="124" spans="23:23" x14ac:dyDescent="0.25">
      <c r="W124" s="1"/>
    </row>
    <row r="125" spans="23:23" x14ac:dyDescent="0.25">
      <c r="W125" s="1"/>
    </row>
    <row r="126" spans="23:23" x14ac:dyDescent="0.25">
      <c r="W126" s="1"/>
    </row>
    <row r="127" spans="23:23" x14ac:dyDescent="0.25">
      <c r="W127" s="1"/>
    </row>
    <row r="128" spans="23:23" x14ac:dyDescent="0.25">
      <c r="W128" s="1"/>
    </row>
    <row r="129" spans="23:23" x14ac:dyDescent="0.25">
      <c r="W129" s="1"/>
    </row>
    <row r="130" spans="23:23" x14ac:dyDescent="0.25">
      <c r="W130" s="1"/>
    </row>
    <row r="131" spans="23:23" x14ac:dyDescent="0.25">
      <c r="W131" s="1"/>
    </row>
    <row r="132" spans="23:23" x14ac:dyDescent="0.25">
      <c r="W132" s="1"/>
    </row>
    <row r="133" spans="23:23" x14ac:dyDescent="0.25">
      <c r="W133" s="1"/>
    </row>
    <row r="134" spans="23:23" x14ac:dyDescent="0.25">
      <c r="W134" s="1"/>
    </row>
    <row r="135" spans="23:23" x14ac:dyDescent="0.25">
      <c r="W135" s="1"/>
    </row>
    <row r="136" spans="23:23" x14ac:dyDescent="0.25">
      <c r="W136" s="1"/>
    </row>
    <row r="137" spans="23:23" x14ac:dyDescent="0.25">
      <c r="W137" s="1"/>
    </row>
    <row r="138" spans="23:23" x14ac:dyDescent="0.25">
      <c r="W138" s="1"/>
    </row>
    <row r="139" spans="23:23" x14ac:dyDescent="0.25">
      <c r="W139" s="1"/>
    </row>
    <row r="140" spans="23:23" x14ac:dyDescent="0.25">
      <c r="W140" s="1"/>
    </row>
    <row r="141" spans="23:23" x14ac:dyDescent="0.25">
      <c r="W141" s="1"/>
    </row>
    <row r="142" spans="23:23" x14ac:dyDescent="0.25">
      <c r="W142" s="1"/>
    </row>
    <row r="143" spans="23:23" x14ac:dyDescent="0.25">
      <c r="W143" s="1"/>
    </row>
    <row r="144" spans="23:23" x14ac:dyDescent="0.25">
      <c r="W144" s="1"/>
    </row>
    <row r="145" spans="23:23" x14ac:dyDescent="0.25">
      <c r="W145" s="1"/>
    </row>
    <row r="146" spans="23:23" x14ac:dyDescent="0.25">
      <c r="W146" s="1"/>
    </row>
    <row r="147" spans="23:23" x14ac:dyDescent="0.25">
      <c r="W147" s="1"/>
    </row>
    <row r="148" spans="23:23" x14ac:dyDescent="0.25">
      <c r="W148" s="1"/>
    </row>
    <row r="149" spans="23:23" x14ac:dyDescent="0.25">
      <c r="W149" s="1"/>
    </row>
    <row r="150" spans="23:23" x14ac:dyDescent="0.25">
      <c r="W150" s="1"/>
    </row>
    <row r="151" spans="23:23" x14ac:dyDescent="0.25">
      <c r="W151" s="1"/>
    </row>
    <row r="152" spans="23:23" x14ac:dyDescent="0.25">
      <c r="W152" s="1"/>
    </row>
    <row r="153" spans="23:23" x14ac:dyDescent="0.25">
      <c r="W153" s="1"/>
    </row>
    <row r="154" spans="23:23" x14ac:dyDescent="0.25">
      <c r="W154" s="1"/>
    </row>
    <row r="155" spans="23:23" x14ac:dyDescent="0.25">
      <c r="W155" s="1"/>
    </row>
    <row r="156" spans="23:23" x14ac:dyDescent="0.25">
      <c r="W156" s="1"/>
    </row>
    <row r="157" spans="23:23" x14ac:dyDescent="0.25">
      <c r="W157" s="1"/>
    </row>
    <row r="158" spans="23:23" x14ac:dyDescent="0.25">
      <c r="W158" s="1"/>
    </row>
    <row r="159" spans="23:23" x14ac:dyDescent="0.25">
      <c r="W159" s="1"/>
    </row>
    <row r="160" spans="23:23" x14ac:dyDescent="0.25">
      <c r="W160" s="1"/>
    </row>
    <row r="161" spans="23:23" x14ac:dyDescent="0.25">
      <c r="W161" s="1"/>
    </row>
    <row r="162" spans="23:23" x14ac:dyDescent="0.25">
      <c r="W162" s="1"/>
    </row>
    <row r="163" spans="23:23" x14ac:dyDescent="0.25">
      <c r="W163" s="1"/>
    </row>
    <row r="164" spans="23:23" x14ac:dyDescent="0.25">
      <c r="W164" s="1"/>
    </row>
    <row r="165" spans="23:23" x14ac:dyDescent="0.25">
      <c r="W165" s="1"/>
    </row>
    <row r="166" spans="23:23" x14ac:dyDescent="0.25">
      <c r="W166" s="1"/>
    </row>
    <row r="167" spans="23:23" x14ac:dyDescent="0.25">
      <c r="W167" s="1"/>
    </row>
    <row r="168" spans="23:23" x14ac:dyDescent="0.25">
      <c r="W168" s="1"/>
    </row>
    <row r="169" spans="23:23" x14ac:dyDescent="0.25">
      <c r="W169" s="1"/>
    </row>
    <row r="170" spans="23:23" x14ac:dyDescent="0.25">
      <c r="W170" s="1"/>
    </row>
    <row r="171" spans="23:23" x14ac:dyDescent="0.25">
      <c r="W171" s="1"/>
    </row>
    <row r="172" spans="23:23" x14ac:dyDescent="0.25">
      <c r="W172" s="1"/>
    </row>
    <row r="173" spans="23:23" x14ac:dyDescent="0.25">
      <c r="W173" s="1"/>
    </row>
    <row r="174" spans="23:23" x14ac:dyDescent="0.25">
      <c r="W174" s="1"/>
    </row>
    <row r="175" spans="23:23" x14ac:dyDescent="0.25">
      <c r="W175" s="1"/>
    </row>
    <row r="176" spans="23:23" x14ac:dyDescent="0.25">
      <c r="W176" s="1"/>
    </row>
    <row r="177" spans="23:23" x14ac:dyDescent="0.25">
      <c r="W177" s="1"/>
    </row>
    <row r="178" spans="23:23" x14ac:dyDescent="0.25">
      <c r="W178" s="1"/>
    </row>
    <row r="179" spans="23:23" x14ac:dyDescent="0.25">
      <c r="W179" s="1"/>
    </row>
    <row r="180" spans="23:23" x14ac:dyDescent="0.25">
      <c r="W180" s="1"/>
    </row>
    <row r="181" spans="23:23" x14ac:dyDescent="0.25">
      <c r="W181" s="1"/>
    </row>
    <row r="182" spans="23:23" x14ac:dyDescent="0.25">
      <c r="W182" s="1"/>
    </row>
    <row r="183" spans="23:23" x14ac:dyDescent="0.25">
      <c r="W183" s="1"/>
    </row>
    <row r="184" spans="23:23" x14ac:dyDescent="0.25">
      <c r="W184" s="1"/>
    </row>
    <row r="185" spans="23:23" x14ac:dyDescent="0.25">
      <c r="W185" s="1"/>
    </row>
    <row r="186" spans="23:23" x14ac:dyDescent="0.25">
      <c r="W186" s="1"/>
    </row>
    <row r="187" spans="23:23" x14ac:dyDescent="0.25">
      <c r="W187" s="1"/>
    </row>
    <row r="188" spans="23:23" x14ac:dyDescent="0.25">
      <c r="W188" s="1"/>
    </row>
    <row r="189" spans="23:23" x14ac:dyDescent="0.25">
      <c r="W189" s="1"/>
    </row>
    <row r="190" spans="23:23" x14ac:dyDescent="0.25">
      <c r="W190" s="1"/>
    </row>
    <row r="191" spans="23:23" x14ac:dyDescent="0.25">
      <c r="W191" s="1"/>
    </row>
    <row r="192" spans="23:23" x14ac:dyDescent="0.25">
      <c r="W192" s="1"/>
    </row>
    <row r="193" spans="23:23" x14ac:dyDescent="0.25">
      <c r="W193" s="1"/>
    </row>
    <row r="194" spans="23:23" x14ac:dyDescent="0.25">
      <c r="W194" s="1"/>
    </row>
    <row r="195" spans="23:23" x14ac:dyDescent="0.25">
      <c r="W195" s="1"/>
    </row>
    <row r="196" spans="23:23" x14ac:dyDescent="0.25">
      <c r="W196" s="1"/>
    </row>
    <row r="197" spans="23:23" x14ac:dyDescent="0.25">
      <c r="W197" s="1"/>
    </row>
    <row r="198" spans="23:23" x14ac:dyDescent="0.25">
      <c r="W198" s="1"/>
    </row>
    <row r="199" spans="23:23" x14ac:dyDescent="0.25">
      <c r="W199" s="1"/>
    </row>
    <row r="200" spans="23:23" x14ac:dyDescent="0.25">
      <c r="W200" s="1"/>
    </row>
    <row r="201" spans="23:23" x14ac:dyDescent="0.25">
      <c r="W201" s="1"/>
    </row>
    <row r="202" spans="23:23" x14ac:dyDescent="0.25">
      <c r="W202" s="1"/>
    </row>
    <row r="203" spans="23:23" x14ac:dyDescent="0.25">
      <c r="W203" s="1"/>
    </row>
    <row r="204" spans="23:23" x14ac:dyDescent="0.25">
      <c r="W204" s="1"/>
    </row>
    <row r="205" spans="23:23" x14ac:dyDescent="0.25">
      <c r="W205" s="1"/>
    </row>
    <row r="206" spans="23:23" x14ac:dyDescent="0.25">
      <c r="W206" s="1"/>
    </row>
    <row r="207" spans="23:23" x14ac:dyDescent="0.25">
      <c r="W207" s="1"/>
    </row>
    <row r="208" spans="23:23" x14ac:dyDescent="0.25">
      <c r="W208" s="1"/>
    </row>
    <row r="209" spans="23:23" x14ac:dyDescent="0.25">
      <c r="W209" s="1"/>
    </row>
    <row r="210" spans="23:23" x14ac:dyDescent="0.25">
      <c r="W210" s="1"/>
    </row>
    <row r="211" spans="23:23" x14ac:dyDescent="0.25">
      <c r="W211" s="1"/>
    </row>
    <row r="212" spans="23:23" x14ac:dyDescent="0.25">
      <c r="W212" s="1"/>
    </row>
    <row r="213" spans="23:23" x14ac:dyDescent="0.25">
      <c r="W213" s="1"/>
    </row>
    <row r="214" spans="23:23" x14ac:dyDescent="0.25">
      <c r="W214" s="1"/>
    </row>
    <row r="215" spans="23:23" x14ac:dyDescent="0.25">
      <c r="W215" s="1"/>
    </row>
    <row r="216" spans="23:23" x14ac:dyDescent="0.25">
      <c r="W216" s="1"/>
    </row>
    <row r="217" spans="23:23" x14ac:dyDescent="0.25">
      <c r="W217" s="1"/>
    </row>
    <row r="218" spans="23:23" x14ac:dyDescent="0.25">
      <c r="W218" s="1"/>
    </row>
    <row r="219" spans="23:23" x14ac:dyDescent="0.25">
      <c r="W219" s="1"/>
    </row>
    <row r="220" spans="23:23" x14ac:dyDescent="0.25">
      <c r="W220" s="1"/>
    </row>
    <row r="221" spans="23:23" x14ac:dyDescent="0.25">
      <c r="W221" s="1"/>
    </row>
    <row r="222" spans="23:23" x14ac:dyDescent="0.25">
      <c r="W222" s="1"/>
    </row>
    <row r="223" spans="23:23" x14ac:dyDescent="0.25">
      <c r="W223" s="1"/>
    </row>
    <row r="224" spans="23:23" x14ac:dyDescent="0.25">
      <c r="W224" s="1"/>
    </row>
    <row r="225" spans="23:23" x14ac:dyDescent="0.25">
      <c r="W225" s="1"/>
    </row>
    <row r="226" spans="23:23" x14ac:dyDescent="0.25">
      <c r="W226" s="1"/>
    </row>
    <row r="227" spans="23:23" x14ac:dyDescent="0.25">
      <c r="W227" s="1"/>
    </row>
    <row r="228" spans="23:23" x14ac:dyDescent="0.25">
      <c r="W228" s="1"/>
    </row>
    <row r="229" spans="23:23" x14ac:dyDescent="0.25">
      <c r="W229" s="1"/>
    </row>
    <row r="230" spans="23:23" x14ac:dyDescent="0.25">
      <c r="W230" s="1"/>
    </row>
    <row r="231" spans="23:23" x14ac:dyDescent="0.25">
      <c r="W231" s="1"/>
    </row>
    <row r="232" spans="23:23" x14ac:dyDescent="0.25">
      <c r="W232" s="1"/>
    </row>
    <row r="233" spans="23:23" x14ac:dyDescent="0.25">
      <c r="W233" s="1"/>
    </row>
    <row r="234" spans="23:23" x14ac:dyDescent="0.25">
      <c r="W234" s="1"/>
    </row>
    <row r="235" spans="23:23" x14ac:dyDescent="0.25">
      <c r="W235" s="1"/>
    </row>
    <row r="236" spans="23:23" x14ac:dyDescent="0.25">
      <c r="W236" s="1"/>
    </row>
    <row r="237" spans="23:23" x14ac:dyDescent="0.25">
      <c r="W237" s="1"/>
    </row>
    <row r="238" spans="23:23" x14ac:dyDescent="0.25">
      <c r="W238" s="1"/>
    </row>
    <row r="239" spans="23:23" x14ac:dyDescent="0.25">
      <c r="W239" s="1"/>
    </row>
    <row r="240" spans="23:23" x14ac:dyDescent="0.25">
      <c r="W240" s="1"/>
    </row>
    <row r="241" spans="23:23" x14ac:dyDescent="0.25">
      <c r="W241" s="1"/>
    </row>
    <row r="242" spans="23:23" x14ac:dyDescent="0.25">
      <c r="W242" s="1"/>
    </row>
    <row r="243" spans="23:23" x14ac:dyDescent="0.25">
      <c r="W243" s="1"/>
    </row>
    <row r="244" spans="23:23" x14ac:dyDescent="0.25">
      <c r="W244" s="1"/>
    </row>
    <row r="245" spans="23:23" x14ac:dyDescent="0.25">
      <c r="W245" s="1"/>
    </row>
    <row r="246" spans="23:23" x14ac:dyDescent="0.25">
      <c r="W246" s="1"/>
    </row>
    <row r="247" spans="23:23" x14ac:dyDescent="0.25">
      <c r="W247" s="1"/>
    </row>
    <row r="248" spans="23:23" x14ac:dyDescent="0.25">
      <c r="W248" s="1"/>
    </row>
    <row r="249" spans="23:23" x14ac:dyDescent="0.25">
      <c r="W249" s="1"/>
    </row>
    <row r="250" spans="23:23" x14ac:dyDescent="0.25">
      <c r="W250" s="1"/>
    </row>
    <row r="251" spans="23:23" x14ac:dyDescent="0.25">
      <c r="W251" s="1"/>
    </row>
    <row r="252" spans="23:23" x14ac:dyDescent="0.25">
      <c r="W252" s="1"/>
    </row>
    <row r="253" spans="23:23" x14ac:dyDescent="0.25">
      <c r="W253" s="1"/>
    </row>
    <row r="254" spans="23:23" x14ac:dyDescent="0.25">
      <c r="W254" s="1"/>
    </row>
    <row r="255" spans="23:23" x14ac:dyDescent="0.25">
      <c r="W255" s="1"/>
    </row>
    <row r="256" spans="23:23" x14ac:dyDescent="0.25">
      <c r="W256" s="1"/>
    </row>
    <row r="257" spans="23:23" x14ac:dyDescent="0.25">
      <c r="W257" s="1"/>
    </row>
    <row r="258" spans="23:23" x14ac:dyDescent="0.25">
      <c r="W258" s="1"/>
    </row>
    <row r="259" spans="23:23" x14ac:dyDescent="0.25">
      <c r="W259" s="1"/>
    </row>
    <row r="260" spans="23:23" x14ac:dyDescent="0.25">
      <c r="W260" s="1"/>
    </row>
    <row r="261" spans="23:23" x14ac:dyDescent="0.25">
      <c r="W261" s="1"/>
    </row>
    <row r="262" spans="23:23" x14ac:dyDescent="0.25">
      <c r="W262" s="1"/>
    </row>
    <row r="263" spans="23:23" x14ac:dyDescent="0.25">
      <c r="W263" s="1"/>
    </row>
    <row r="264" spans="23:23" x14ac:dyDescent="0.25">
      <c r="W264" s="1"/>
    </row>
    <row r="265" spans="23:23" x14ac:dyDescent="0.25">
      <c r="W265" s="1"/>
    </row>
    <row r="266" spans="23:23" x14ac:dyDescent="0.25">
      <c r="W266" s="1"/>
    </row>
    <row r="267" spans="23:23" x14ac:dyDescent="0.25">
      <c r="W267" s="1"/>
    </row>
    <row r="268" spans="23:23" x14ac:dyDescent="0.25">
      <c r="W268" s="1"/>
    </row>
    <row r="269" spans="23:23" x14ac:dyDescent="0.25">
      <c r="W269" s="1"/>
    </row>
    <row r="270" spans="23:23" x14ac:dyDescent="0.25">
      <c r="W270" s="1"/>
    </row>
    <row r="271" spans="23:23" x14ac:dyDescent="0.25">
      <c r="W271" s="1"/>
    </row>
    <row r="272" spans="23:23" x14ac:dyDescent="0.25">
      <c r="W272" s="1"/>
    </row>
    <row r="273" spans="23:23" x14ac:dyDescent="0.25">
      <c r="W273" s="1"/>
    </row>
    <row r="274" spans="23:23" x14ac:dyDescent="0.25">
      <c r="W274" s="1"/>
    </row>
    <row r="275" spans="23:23" x14ac:dyDescent="0.25">
      <c r="W275" s="1"/>
    </row>
    <row r="276" spans="23:23" x14ac:dyDescent="0.25">
      <c r="W276" s="1"/>
    </row>
    <row r="277" spans="23:23" x14ac:dyDescent="0.25">
      <c r="W277" s="1"/>
    </row>
    <row r="278" spans="23:23" x14ac:dyDescent="0.25">
      <c r="W278" s="1"/>
    </row>
    <row r="279" spans="23:23" x14ac:dyDescent="0.25">
      <c r="W279" s="1"/>
    </row>
    <row r="280" spans="23:23" x14ac:dyDescent="0.25">
      <c r="W280" s="1"/>
    </row>
    <row r="281" spans="23:23" x14ac:dyDescent="0.25">
      <c r="W281" s="1"/>
    </row>
    <row r="282" spans="23:23" x14ac:dyDescent="0.25">
      <c r="W282" s="1"/>
    </row>
    <row r="283" spans="23:23" x14ac:dyDescent="0.25">
      <c r="W283" s="1"/>
    </row>
    <row r="284" spans="23:23" x14ac:dyDescent="0.25">
      <c r="W284" s="1"/>
    </row>
    <row r="285" spans="23:23" x14ac:dyDescent="0.25">
      <c r="W285" s="1"/>
    </row>
    <row r="286" spans="23:23" x14ac:dyDescent="0.25">
      <c r="W286" s="1"/>
    </row>
    <row r="287" spans="23:23" x14ac:dyDescent="0.25">
      <c r="W287" s="1"/>
    </row>
    <row r="288" spans="23:23" x14ac:dyDescent="0.25">
      <c r="W288" s="1"/>
    </row>
    <row r="289" spans="23:23" x14ac:dyDescent="0.25">
      <c r="W289" s="1"/>
    </row>
    <row r="290" spans="23:23" x14ac:dyDescent="0.25">
      <c r="W290" s="1"/>
    </row>
    <row r="291" spans="23:23" x14ac:dyDescent="0.25">
      <c r="W291" s="1"/>
    </row>
    <row r="292" spans="23:23" x14ac:dyDescent="0.25">
      <c r="W292" s="1"/>
    </row>
    <row r="293" spans="23:23" x14ac:dyDescent="0.25">
      <c r="W293" s="1"/>
    </row>
    <row r="294" spans="23:23" x14ac:dyDescent="0.25">
      <c r="W294" s="1"/>
    </row>
    <row r="295" spans="23:23" x14ac:dyDescent="0.25">
      <c r="W295" s="1"/>
    </row>
    <row r="296" spans="23:23" x14ac:dyDescent="0.25">
      <c r="W296" s="1"/>
    </row>
    <row r="297" spans="23:23" x14ac:dyDescent="0.25">
      <c r="W297" s="1"/>
    </row>
    <row r="298" spans="23:23" x14ac:dyDescent="0.25">
      <c r="W298" s="1"/>
    </row>
    <row r="299" spans="23:23" x14ac:dyDescent="0.25">
      <c r="W299" s="1"/>
    </row>
    <row r="300" spans="23:23" x14ac:dyDescent="0.25">
      <c r="W300" s="1"/>
    </row>
    <row r="301" spans="23:23" x14ac:dyDescent="0.25">
      <c r="W301" s="1"/>
    </row>
    <row r="302" spans="23:23" x14ac:dyDescent="0.25">
      <c r="W302" s="1"/>
    </row>
    <row r="303" spans="23:23" x14ac:dyDescent="0.25">
      <c r="W303" s="1"/>
    </row>
    <row r="304" spans="23:23" x14ac:dyDescent="0.25">
      <c r="W304" s="1"/>
    </row>
    <row r="305" spans="23:23" x14ac:dyDescent="0.25">
      <c r="W305" s="1"/>
    </row>
    <row r="306" spans="23:23" x14ac:dyDescent="0.25">
      <c r="W306" s="1"/>
    </row>
    <row r="307" spans="23:23" x14ac:dyDescent="0.25">
      <c r="W307" s="1"/>
    </row>
    <row r="308" spans="23:23" x14ac:dyDescent="0.25">
      <c r="W308" s="1"/>
    </row>
    <row r="309" spans="23:23" x14ac:dyDescent="0.25">
      <c r="W309" s="1"/>
    </row>
    <row r="310" spans="23:23" x14ac:dyDescent="0.25">
      <c r="W310" s="1"/>
    </row>
    <row r="311" spans="23:23" x14ac:dyDescent="0.25">
      <c r="W311" s="1"/>
    </row>
    <row r="312" spans="23:23" x14ac:dyDescent="0.25">
      <c r="W312" s="1"/>
    </row>
    <row r="313" spans="23:23" x14ac:dyDescent="0.25">
      <c r="W313" s="1"/>
    </row>
    <row r="314" spans="23:23" x14ac:dyDescent="0.25">
      <c r="W314" s="1"/>
    </row>
    <row r="315" spans="23:23" x14ac:dyDescent="0.25">
      <c r="W315" s="1"/>
    </row>
    <row r="316" spans="23:23" x14ac:dyDescent="0.25">
      <c r="W316" s="1"/>
    </row>
    <row r="317" spans="23:23" x14ac:dyDescent="0.25">
      <c r="W317" s="1"/>
    </row>
    <row r="318" spans="23:23" x14ac:dyDescent="0.25">
      <c r="W318" s="1"/>
    </row>
    <row r="319" spans="23:23" x14ac:dyDescent="0.25">
      <c r="W319" s="1"/>
    </row>
    <row r="320" spans="23:23" x14ac:dyDescent="0.25">
      <c r="W320" s="1"/>
    </row>
    <row r="321" spans="23:23" x14ac:dyDescent="0.25">
      <c r="W321" s="1"/>
    </row>
    <row r="322" spans="23:23" x14ac:dyDescent="0.25">
      <c r="W322" s="1"/>
    </row>
    <row r="323" spans="23:23" x14ac:dyDescent="0.25">
      <c r="W323" s="1"/>
    </row>
    <row r="324" spans="23:23" x14ac:dyDescent="0.25">
      <c r="W324" s="1"/>
    </row>
    <row r="325" spans="23:23" x14ac:dyDescent="0.25">
      <c r="W325" s="1"/>
    </row>
    <row r="326" spans="23:23" x14ac:dyDescent="0.25">
      <c r="W326" s="1"/>
    </row>
    <row r="327" spans="23:23" x14ac:dyDescent="0.25">
      <c r="W327" s="1"/>
    </row>
    <row r="328" spans="23:23" x14ac:dyDescent="0.25">
      <c r="W328" s="1"/>
    </row>
    <row r="329" spans="23:23" x14ac:dyDescent="0.25">
      <c r="W329" s="1"/>
    </row>
    <row r="330" spans="23:23" x14ac:dyDescent="0.25">
      <c r="W330" s="1"/>
    </row>
    <row r="331" spans="23:23" x14ac:dyDescent="0.25">
      <c r="W331" s="1"/>
    </row>
    <row r="332" spans="23:23" x14ac:dyDescent="0.25">
      <c r="W332" s="1"/>
    </row>
    <row r="333" spans="23:23" x14ac:dyDescent="0.25">
      <c r="W333" s="1"/>
    </row>
    <row r="334" spans="23:23" x14ac:dyDescent="0.25">
      <c r="W334" s="1"/>
    </row>
    <row r="335" spans="23:23" x14ac:dyDescent="0.25">
      <c r="W335" s="1"/>
    </row>
    <row r="336" spans="23:23" x14ac:dyDescent="0.25">
      <c r="W336" s="1"/>
    </row>
    <row r="337" spans="23:23" x14ac:dyDescent="0.25">
      <c r="W337" s="1"/>
    </row>
    <row r="338" spans="23:23" x14ac:dyDescent="0.25">
      <c r="W338" s="1"/>
    </row>
    <row r="339" spans="23:23" x14ac:dyDescent="0.25">
      <c r="W339" s="1"/>
    </row>
    <row r="340" spans="23:23" x14ac:dyDescent="0.25">
      <c r="W340" s="1"/>
    </row>
    <row r="341" spans="23:23" x14ac:dyDescent="0.25">
      <c r="W341" s="1"/>
    </row>
    <row r="342" spans="23:23" x14ac:dyDescent="0.25">
      <c r="W342" s="1"/>
    </row>
    <row r="343" spans="23:23" x14ac:dyDescent="0.25">
      <c r="W343" s="1"/>
    </row>
    <row r="344" spans="23:23" x14ac:dyDescent="0.25">
      <c r="W344" s="1"/>
    </row>
    <row r="345" spans="23:23" x14ac:dyDescent="0.25">
      <c r="W345" s="1"/>
    </row>
    <row r="346" spans="23:23" x14ac:dyDescent="0.25">
      <c r="W346" s="1"/>
    </row>
    <row r="347" spans="23:23" x14ac:dyDescent="0.25">
      <c r="W347" s="1"/>
    </row>
    <row r="348" spans="23:23" x14ac:dyDescent="0.25">
      <c r="W348" s="1"/>
    </row>
    <row r="349" spans="23:23" x14ac:dyDescent="0.25">
      <c r="W349" s="1"/>
    </row>
    <row r="350" spans="23:23" x14ac:dyDescent="0.25">
      <c r="W350" s="1"/>
    </row>
    <row r="351" spans="23:23" x14ac:dyDescent="0.25">
      <c r="W351" s="1"/>
    </row>
    <row r="352" spans="23:23" x14ac:dyDescent="0.25">
      <c r="W352" s="1"/>
    </row>
    <row r="353" spans="23:23" x14ac:dyDescent="0.25">
      <c r="W353" s="1"/>
    </row>
    <row r="354" spans="23:23" x14ac:dyDescent="0.25">
      <c r="W354" s="1"/>
    </row>
    <row r="355" spans="23:23" x14ac:dyDescent="0.25">
      <c r="W355" s="1"/>
    </row>
    <row r="356" spans="23:23" x14ac:dyDescent="0.25">
      <c r="W356" s="1"/>
    </row>
    <row r="357" spans="23:23" x14ac:dyDescent="0.25">
      <c r="W357" s="1"/>
    </row>
    <row r="358" spans="23:23" x14ac:dyDescent="0.25">
      <c r="W358" s="1"/>
    </row>
    <row r="359" spans="23:23" x14ac:dyDescent="0.25">
      <c r="W359" s="1"/>
    </row>
    <row r="360" spans="23:23" x14ac:dyDescent="0.25">
      <c r="W360" s="1"/>
    </row>
    <row r="361" spans="23:23" x14ac:dyDescent="0.25">
      <c r="W361" s="1"/>
    </row>
    <row r="362" spans="23:23" x14ac:dyDescent="0.25">
      <c r="W362" s="1"/>
    </row>
    <row r="363" spans="23:23" x14ac:dyDescent="0.25">
      <c r="W363" s="1"/>
    </row>
    <row r="364" spans="23:23" x14ac:dyDescent="0.25">
      <c r="W364" s="1"/>
    </row>
    <row r="365" spans="23:23" x14ac:dyDescent="0.25">
      <c r="W365" s="1"/>
    </row>
    <row r="366" spans="23:23" x14ac:dyDescent="0.25">
      <c r="W366" s="1"/>
    </row>
    <row r="367" spans="23:23" x14ac:dyDescent="0.25">
      <c r="W367" s="1"/>
    </row>
    <row r="368" spans="23:23" x14ac:dyDescent="0.25">
      <c r="W368" s="1"/>
    </row>
    <row r="369" spans="23:23" x14ac:dyDescent="0.25">
      <c r="W369" s="1"/>
    </row>
    <row r="370" spans="23:23" x14ac:dyDescent="0.25">
      <c r="W370" s="1"/>
    </row>
    <row r="371" spans="23:23" x14ac:dyDescent="0.25">
      <c r="W371" s="1"/>
    </row>
    <row r="372" spans="23:23" x14ac:dyDescent="0.25">
      <c r="W372" s="1"/>
    </row>
    <row r="373" spans="23:23" x14ac:dyDescent="0.25">
      <c r="W373" s="1"/>
    </row>
    <row r="374" spans="23:23" x14ac:dyDescent="0.25">
      <c r="W374" s="1"/>
    </row>
    <row r="375" spans="23:23" x14ac:dyDescent="0.25">
      <c r="W375" s="1"/>
    </row>
    <row r="376" spans="23:23" x14ac:dyDescent="0.25">
      <c r="W376" s="1"/>
    </row>
    <row r="377" spans="23:23" x14ac:dyDescent="0.25">
      <c r="W377" s="1"/>
    </row>
    <row r="378" spans="23:23" x14ac:dyDescent="0.25">
      <c r="W378" s="1"/>
    </row>
    <row r="379" spans="23:23" x14ac:dyDescent="0.25">
      <c r="W379" s="1"/>
    </row>
    <row r="380" spans="23:23" x14ac:dyDescent="0.25">
      <c r="W380" s="1"/>
    </row>
    <row r="381" spans="23:23" x14ac:dyDescent="0.25">
      <c r="W381" s="1"/>
    </row>
    <row r="382" spans="23:23" x14ac:dyDescent="0.25">
      <c r="W382" s="1"/>
    </row>
    <row r="383" spans="23:23" x14ac:dyDescent="0.25">
      <c r="W383" s="1"/>
    </row>
    <row r="384" spans="23:23" x14ac:dyDescent="0.25">
      <c r="W384" s="1"/>
    </row>
    <row r="385" spans="23:23" x14ac:dyDescent="0.25">
      <c r="W385" s="1"/>
    </row>
    <row r="386" spans="23:23" x14ac:dyDescent="0.25">
      <c r="W386" s="1"/>
    </row>
    <row r="387" spans="23:23" x14ac:dyDescent="0.25">
      <c r="W387" s="1"/>
    </row>
    <row r="388" spans="23:23" x14ac:dyDescent="0.25">
      <c r="W388" s="1"/>
    </row>
    <row r="389" spans="23:23" x14ac:dyDescent="0.25">
      <c r="W389" s="1"/>
    </row>
    <row r="390" spans="23:23" x14ac:dyDescent="0.25">
      <c r="W390" s="1"/>
    </row>
    <row r="391" spans="23:23" x14ac:dyDescent="0.25">
      <c r="W391" s="1"/>
    </row>
    <row r="392" spans="23:23" x14ac:dyDescent="0.25">
      <c r="W392" s="1"/>
    </row>
    <row r="393" spans="23:23" x14ac:dyDescent="0.25">
      <c r="W393" s="1"/>
    </row>
    <row r="394" spans="23:23" x14ac:dyDescent="0.25">
      <c r="W394" s="1"/>
    </row>
    <row r="395" spans="23:23" x14ac:dyDescent="0.25">
      <c r="W395" s="1"/>
    </row>
    <row r="396" spans="23:23" x14ac:dyDescent="0.25">
      <c r="W396" s="1"/>
    </row>
    <row r="397" spans="23:23" x14ac:dyDescent="0.25">
      <c r="W397" s="1"/>
    </row>
    <row r="398" spans="23:23" x14ac:dyDescent="0.25">
      <c r="W398" s="1"/>
    </row>
    <row r="399" spans="23:23" x14ac:dyDescent="0.25">
      <c r="W399" s="1"/>
    </row>
    <row r="400" spans="23:23" x14ac:dyDescent="0.25">
      <c r="W400" s="1"/>
    </row>
    <row r="401" spans="23:23" x14ac:dyDescent="0.25">
      <c r="W401" s="1"/>
    </row>
    <row r="402" spans="23:23" x14ac:dyDescent="0.25">
      <c r="W402" s="1"/>
    </row>
    <row r="403" spans="23:23" x14ac:dyDescent="0.25">
      <c r="W403" s="1"/>
    </row>
    <row r="404" spans="23:23" x14ac:dyDescent="0.25">
      <c r="W404" s="1"/>
    </row>
    <row r="405" spans="23:23" x14ac:dyDescent="0.25">
      <c r="W405" s="1"/>
    </row>
    <row r="406" spans="23:23" x14ac:dyDescent="0.25">
      <c r="W406" s="1"/>
    </row>
    <row r="407" spans="23:23" x14ac:dyDescent="0.25">
      <c r="W407" s="1"/>
    </row>
    <row r="408" spans="23:23" x14ac:dyDescent="0.25">
      <c r="W408" s="1"/>
    </row>
    <row r="409" spans="23:23" x14ac:dyDescent="0.25">
      <c r="W409" s="1"/>
    </row>
    <row r="410" spans="23:23" x14ac:dyDescent="0.25">
      <c r="W410" s="1"/>
    </row>
    <row r="411" spans="23:23" x14ac:dyDescent="0.25">
      <c r="W411" s="1"/>
    </row>
    <row r="412" spans="23:23" x14ac:dyDescent="0.25">
      <c r="W412" s="1"/>
    </row>
    <row r="413" spans="23:23" x14ac:dyDescent="0.25">
      <c r="W413" s="1"/>
    </row>
    <row r="414" spans="23:23" x14ac:dyDescent="0.25">
      <c r="W414" s="1"/>
    </row>
    <row r="415" spans="23:23" x14ac:dyDescent="0.25">
      <c r="W415" s="1"/>
    </row>
    <row r="416" spans="23:23" x14ac:dyDescent="0.25">
      <c r="W416" s="1"/>
    </row>
    <row r="417" spans="23:23" x14ac:dyDescent="0.25">
      <c r="W417" s="1"/>
    </row>
    <row r="418" spans="23:23" x14ac:dyDescent="0.25">
      <c r="W418" s="1"/>
    </row>
    <row r="419" spans="23:23" x14ac:dyDescent="0.25">
      <c r="W419" s="1"/>
    </row>
    <row r="420" spans="23:23" x14ac:dyDescent="0.25">
      <c r="W420" s="1"/>
    </row>
    <row r="421" spans="23:23" x14ac:dyDescent="0.25">
      <c r="W421" s="1"/>
    </row>
    <row r="422" spans="23:23" x14ac:dyDescent="0.25">
      <c r="W422" s="1"/>
    </row>
    <row r="423" spans="23:23" x14ac:dyDescent="0.25">
      <c r="W423" s="1"/>
    </row>
    <row r="424" spans="23:23" x14ac:dyDescent="0.25">
      <c r="W424" s="1"/>
    </row>
    <row r="425" spans="23:23" x14ac:dyDescent="0.25">
      <c r="W425" s="1"/>
    </row>
    <row r="426" spans="23:23" x14ac:dyDescent="0.25">
      <c r="W426" s="1"/>
    </row>
    <row r="427" spans="23:23" x14ac:dyDescent="0.25">
      <c r="W427" s="1"/>
    </row>
    <row r="428" spans="23:23" x14ac:dyDescent="0.25">
      <c r="W428" s="1"/>
    </row>
    <row r="429" spans="23:23" x14ac:dyDescent="0.25">
      <c r="W429" s="1"/>
    </row>
    <row r="430" spans="23:23" x14ac:dyDescent="0.25">
      <c r="W430" s="1"/>
    </row>
    <row r="431" spans="23:23" x14ac:dyDescent="0.25">
      <c r="W431" s="1"/>
    </row>
    <row r="432" spans="23:23" x14ac:dyDescent="0.25">
      <c r="W432" s="1"/>
    </row>
    <row r="433" spans="23:23" x14ac:dyDescent="0.25">
      <c r="W433" s="1"/>
    </row>
    <row r="434" spans="23:23" x14ac:dyDescent="0.25">
      <c r="W434" s="1"/>
    </row>
    <row r="435" spans="23:23" x14ac:dyDescent="0.25">
      <c r="W435" s="1"/>
    </row>
    <row r="436" spans="23:23" x14ac:dyDescent="0.25">
      <c r="W436" s="1"/>
    </row>
    <row r="437" spans="23:23" x14ac:dyDescent="0.25">
      <c r="W437" s="1"/>
    </row>
    <row r="438" spans="23:23" x14ac:dyDescent="0.25">
      <c r="W438" s="1"/>
    </row>
    <row r="439" spans="23:23" x14ac:dyDescent="0.25">
      <c r="W439" s="1"/>
    </row>
    <row r="440" spans="23:23" x14ac:dyDescent="0.25">
      <c r="W440" s="1"/>
    </row>
    <row r="441" spans="23:23" x14ac:dyDescent="0.25">
      <c r="W441" s="1"/>
    </row>
    <row r="442" spans="23:23" x14ac:dyDescent="0.25">
      <c r="W442" s="1"/>
    </row>
    <row r="443" spans="23:23" x14ac:dyDescent="0.25">
      <c r="W443" s="1"/>
    </row>
    <row r="444" spans="23:23" x14ac:dyDescent="0.25">
      <c r="W444" s="1"/>
    </row>
    <row r="445" spans="23:23" x14ac:dyDescent="0.25">
      <c r="W445" s="1"/>
    </row>
    <row r="446" spans="23:23" x14ac:dyDescent="0.25">
      <c r="W446" s="1"/>
    </row>
    <row r="447" spans="23:23" x14ac:dyDescent="0.25">
      <c r="W447" s="1"/>
    </row>
    <row r="448" spans="23:23" x14ac:dyDescent="0.25">
      <c r="W448" s="1"/>
    </row>
    <row r="449" spans="23:23" x14ac:dyDescent="0.25">
      <c r="W449" s="1"/>
    </row>
    <row r="450" spans="23:23" x14ac:dyDescent="0.25">
      <c r="W450" s="1"/>
    </row>
    <row r="451" spans="23:23" x14ac:dyDescent="0.25">
      <c r="W451" s="1"/>
    </row>
    <row r="452" spans="23:23" x14ac:dyDescent="0.25">
      <c r="W452" s="1"/>
    </row>
    <row r="453" spans="23:23" x14ac:dyDescent="0.25">
      <c r="W453" s="1"/>
    </row>
    <row r="454" spans="23:23" x14ac:dyDescent="0.25">
      <c r="W454" s="1"/>
    </row>
    <row r="455" spans="23:23" x14ac:dyDescent="0.25">
      <c r="W455" s="1"/>
    </row>
    <row r="456" spans="23:23" x14ac:dyDescent="0.25">
      <c r="W456" s="1"/>
    </row>
    <row r="457" spans="23:23" x14ac:dyDescent="0.25">
      <c r="W457" s="1"/>
    </row>
    <row r="458" spans="23:23" x14ac:dyDescent="0.25">
      <c r="W458" s="1"/>
    </row>
    <row r="459" spans="23:23" x14ac:dyDescent="0.25">
      <c r="W459" s="1"/>
    </row>
    <row r="460" spans="23:23" x14ac:dyDescent="0.25">
      <c r="W460" s="1"/>
    </row>
    <row r="461" spans="23:23" x14ac:dyDescent="0.25">
      <c r="W461" s="1"/>
    </row>
    <row r="462" spans="23:23" x14ac:dyDescent="0.25">
      <c r="W462" s="1"/>
    </row>
    <row r="463" spans="23:23" x14ac:dyDescent="0.25">
      <c r="W463" s="1"/>
    </row>
    <row r="464" spans="23:23" x14ac:dyDescent="0.25">
      <c r="W464" s="1"/>
    </row>
    <row r="465" spans="23:23" x14ac:dyDescent="0.25">
      <c r="W465" s="1"/>
    </row>
    <row r="466" spans="23:23" x14ac:dyDescent="0.25">
      <c r="W466" s="1"/>
    </row>
    <row r="467" spans="23:23" x14ac:dyDescent="0.25">
      <c r="W467" s="1"/>
    </row>
    <row r="468" spans="23:23" x14ac:dyDescent="0.25">
      <c r="W468" s="1"/>
    </row>
    <row r="469" spans="23:23" x14ac:dyDescent="0.25">
      <c r="W469" s="1"/>
    </row>
    <row r="470" spans="23:23" x14ac:dyDescent="0.25">
      <c r="W470" s="1"/>
    </row>
    <row r="471" spans="23:23" x14ac:dyDescent="0.25">
      <c r="W471" s="1"/>
    </row>
    <row r="472" spans="23:23" x14ac:dyDescent="0.25">
      <c r="W472" s="1"/>
    </row>
    <row r="473" spans="23:23" x14ac:dyDescent="0.25">
      <c r="W473" s="1"/>
    </row>
    <row r="474" spans="23:23" x14ac:dyDescent="0.25">
      <c r="W474" s="1"/>
    </row>
    <row r="475" spans="23:23" x14ac:dyDescent="0.25">
      <c r="W475" s="1"/>
    </row>
    <row r="476" spans="23:23" x14ac:dyDescent="0.25">
      <c r="W476" s="1"/>
    </row>
    <row r="477" spans="23:23" x14ac:dyDescent="0.25">
      <c r="W477" s="1"/>
    </row>
    <row r="478" spans="23:23" x14ac:dyDescent="0.25">
      <c r="W478" s="1"/>
    </row>
    <row r="479" spans="23:23" x14ac:dyDescent="0.25">
      <c r="W479" s="1"/>
    </row>
    <row r="480" spans="23:23" x14ac:dyDescent="0.25">
      <c r="W480" s="1"/>
    </row>
    <row r="481" spans="23:23" x14ac:dyDescent="0.25">
      <c r="W481" s="1"/>
    </row>
    <row r="482" spans="23:23" x14ac:dyDescent="0.25">
      <c r="W482" s="1"/>
    </row>
    <row r="483" spans="23:23" x14ac:dyDescent="0.25">
      <c r="W483" s="1"/>
    </row>
    <row r="484" spans="23:23" x14ac:dyDescent="0.25">
      <c r="W484" s="1"/>
    </row>
    <row r="485" spans="23:23" x14ac:dyDescent="0.25">
      <c r="W485" s="1"/>
    </row>
    <row r="486" spans="23:23" x14ac:dyDescent="0.25">
      <c r="W486" s="1"/>
    </row>
    <row r="487" spans="23:23" x14ac:dyDescent="0.25">
      <c r="W487" s="1"/>
    </row>
    <row r="488" spans="23:23" x14ac:dyDescent="0.25">
      <c r="W488" s="1"/>
    </row>
    <row r="489" spans="23:23" x14ac:dyDescent="0.25">
      <c r="W489" s="1"/>
    </row>
    <row r="490" spans="23:23" x14ac:dyDescent="0.25">
      <c r="W490" s="1"/>
    </row>
    <row r="491" spans="23:23" x14ac:dyDescent="0.25">
      <c r="W491" s="1"/>
    </row>
    <row r="492" spans="23:23" x14ac:dyDescent="0.25">
      <c r="W492" s="1"/>
    </row>
    <row r="493" spans="23:23" x14ac:dyDescent="0.25">
      <c r="W493" s="1"/>
    </row>
    <row r="494" spans="23:23" x14ac:dyDescent="0.25">
      <c r="W494" s="1"/>
    </row>
    <row r="495" spans="23:23" x14ac:dyDescent="0.25">
      <c r="W495" s="1"/>
    </row>
    <row r="496" spans="23:23" x14ac:dyDescent="0.25">
      <c r="W496" s="1"/>
    </row>
    <row r="497" spans="23:23" x14ac:dyDescent="0.25">
      <c r="W497" s="1"/>
    </row>
    <row r="498" spans="23:23" x14ac:dyDescent="0.25">
      <c r="W498" s="1"/>
    </row>
    <row r="499" spans="23:23" x14ac:dyDescent="0.25">
      <c r="W499" s="1"/>
    </row>
    <row r="500" spans="23:23" x14ac:dyDescent="0.25">
      <c r="W500" s="1"/>
    </row>
    <row r="501" spans="23:23" x14ac:dyDescent="0.25">
      <c r="W501" s="1"/>
    </row>
    <row r="502" spans="23:23" x14ac:dyDescent="0.25">
      <c r="W502" s="1"/>
    </row>
    <row r="503" spans="23:23" x14ac:dyDescent="0.25">
      <c r="W503" s="1"/>
    </row>
    <row r="504" spans="23:23" x14ac:dyDescent="0.25">
      <c r="W504" s="1"/>
    </row>
    <row r="505" spans="23:23" x14ac:dyDescent="0.25">
      <c r="W505" s="1"/>
    </row>
    <row r="506" spans="23:23" x14ac:dyDescent="0.25">
      <c r="W506" s="1"/>
    </row>
    <row r="507" spans="23:23" x14ac:dyDescent="0.25">
      <c r="W507" s="1"/>
    </row>
    <row r="508" spans="23:23" x14ac:dyDescent="0.25">
      <c r="W508" s="1"/>
    </row>
    <row r="509" spans="23:23" x14ac:dyDescent="0.25">
      <c r="W509" s="1"/>
    </row>
    <row r="510" spans="23:23" x14ac:dyDescent="0.25">
      <c r="W510" s="1"/>
    </row>
    <row r="511" spans="23:23" x14ac:dyDescent="0.25">
      <c r="W511" s="1"/>
    </row>
    <row r="512" spans="23:23" x14ac:dyDescent="0.25">
      <c r="W512" s="1"/>
    </row>
    <row r="513" spans="23:23" x14ac:dyDescent="0.25">
      <c r="W513" s="1"/>
    </row>
    <row r="514" spans="23:23" x14ac:dyDescent="0.25">
      <c r="W514" s="1"/>
    </row>
    <row r="515" spans="23:23" x14ac:dyDescent="0.25">
      <c r="W515" s="1"/>
    </row>
    <row r="516" spans="23:23" x14ac:dyDescent="0.25">
      <c r="W516" s="1"/>
    </row>
    <row r="517" spans="23:23" x14ac:dyDescent="0.25">
      <c r="W517" s="1"/>
    </row>
    <row r="518" spans="23:23" x14ac:dyDescent="0.25">
      <c r="W518" s="1"/>
    </row>
    <row r="519" spans="23:23" x14ac:dyDescent="0.25">
      <c r="W519" s="1"/>
    </row>
    <row r="520" spans="23:23" x14ac:dyDescent="0.25">
      <c r="W520" s="1"/>
    </row>
    <row r="521" spans="23:23" x14ac:dyDescent="0.25">
      <c r="W521" s="1"/>
    </row>
    <row r="522" spans="23:23" x14ac:dyDescent="0.25">
      <c r="W522" s="1"/>
    </row>
    <row r="523" spans="23:23" x14ac:dyDescent="0.25">
      <c r="W523" s="1"/>
    </row>
    <row r="524" spans="23:23" x14ac:dyDescent="0.25">
      <c r="W524" s="1"/>
    </row>
    <row r="525" spans="23:23" x14ac:dyDescent="0.25">
      <c r="W525" s="1"/>
    </row>
    <row r="526" spans="23:23" x14ac:dyDescent="0.25">
      <c r="W526" s="1"/>
    </row>
    <row r="527" spans="23:23" x14ac:dyDescent="0.25">
      <c r="W527" s="1"/>
    </row>
    <row r="528" spans="23:23" x14ac:dyDescent="0.25">
      <c r="W528" s="1"/>
    </row>
    <row r="529" spans="23:23" x14ac:dyDescent="0.25">
      <c r="W529" s="1"/>
    </row>
    <row r="530" spans="23:23" x14ac:dyDescent="0.25">
      <c r="W530" s="1"/>
    </row>
    <row r="531" spans="23:23" x14ac:dyDescent="0.25">
      <c r="W531" s="1"/>
    </row>
    <row r="532" spans="23:23" x14ac:dyDescent="0.25">
      <c r="W532" s="1"/>
    </row>
    <row r="533" spans="23:23" x14ac:dyDescent="0.25">
      <c r="W533" s="1"/>
    </row>
    <row r="534" spans="23:23" x14ac:dyDescent="0.25">
      <c r="W534" s="1"/>
    </row>
    <row r="535" spans="23:23" x14ac:dyDescent="0.25">
      <c r="W535" s="1"/>
    </row>
    <row r="536" spans="23:23" x14ac:dyDescent="0.25">
      <c r="W536" s="1"/>
    </row>
    <row r="537" spans="23:23" x14ac:dyDescent="0.25">
      <c r="W537" s="1"/>
    </row>
    <row r="538" spans="23:23" x14ac:dyDescent="0.25">
      <c r="W538" s="1"/>
    </row>
    <row r="539" spans="23:23" x14ac:dyDescent="0.25">
      <c r="W539" s="1"/>
    </row>
    <row r="540" spans="23:23" x14ac:dyDescent="0.25">
      <c r="W540" s="1"/>
    </row>
    <row r="541" spans="23:23" x14ac:dyDescent="0.25">
      <c r="W541" s="1"/>
    </row>
    <row r="542" spans="23:23" x14ac:dyDescent="0.25">
      <c r="W542" s="1"/>
    </row>
    <row r="543" spans="23:23" x14ac:dyDescent="0.25">
      <c r="W543" s="1"/>
    </row>
    <row r="544" spans="23:23" x14ac:dyDescent="0.25">
      <c r="W544" s="1"/>
    </row>
    <row r="545" spans="23:23" x14ac:dyDescent="0.25">
      <c r="W545" s="1"/>
    </row>
    <row r="546" spans="23:23" x14ac:dyDescent="0.25">
      <c r="W546" s="1"/>
    </row>
    <row r="547" spans="23:23" x14ac:dyDescent="0.25">
      <c r="W547" s="1"/>
    </row>
    <row r="548" spans="23:23" x14ac:dyDescent="0.25">
      <c r="W548" s="1"/>
    </row>
    <row r="549" spans="23:23" x14ac:dyDescent="0.25">
      <c r="W549" s="1"/>
    </row>
    <row r="550" spans="23:23" x14ac:dyDescent="0.25">
      <c r="W550" s="1"/>
    </row>
    <row r="551" spans="23:23" x14ac:dyDescent="0.25">
      <c r="W551" s="1"/>
    </row>
    <row r="552" spans="23:23" x14ac:dyDescent="0.25">
      <c r="W552" s="1"/>
    </row>
    <row r="553" spans="23:23" x14ac:dyDescent="0.25">
      <c r="W553" s="1"/>
    </row>
    <row r="554" spans="23:23" x14ac:dyDescent="0.25">
      <c r="W554" s="1"/>
    </row>
    <row r="555" spans="23:23" x14ac:dyDescent="0.25">
      <c r="W555" s="1"/>
    </row>
    <row r="556" spans="23:23" x14ac:dyDescent="0.25">
      <c r="W556" s="1"/>
    </row>
    <row r="557" spans="23:23" x14ac:dyDescent="0.25">
      <c r="W557" s="1"/>
    </row>
    <row r="558" spans="23:23" x14ac:dyDescent="0.25">
      <c r="W558" s="1"/>
    </row>
    <row r="559" spans="23:23" x14ac:dyDescent="0.25">
      <c r="W559" s="1"/>
    </row>
    <row r="560" spans="23:23" x14ac:dyDescent="0.25">
      <c r="W560" s="1"/>
    </row>
    <row r="561" spans="23:23" x14ac:dyDescent="0.25">
      <c r="W561" s="1"/>
    </row>
    <row r="562" spans="23:23" x14ac:dyDescent="0.25">
      <c r="W562" s="1"/>
    </row>
    <row r="563" spans="23:23" x14ac:dyDescent="0.25">
      <c r="W563" s="1"/>
    </row>
    <row r="564" spans="23:23" x14ac:dyDescent="0.25">
      <c r="W564" s="1"/>
    </row>
    <row r="565" spans="23:23" x14ac:dyDescent="0.25">
      <c r="W565" s="1"/>
    </row>
    <row r="566" spans="23:23" x14ac:dyDescent="0.25">
      <c r="W566" s="1"/>
    </row>
    <row r="567" spans="23:23" x14ac:dyDescent="0.25">
      <c r="W567" s="1"/>
    </row>
    <row r="568" spans="23:23" x14ac:dyDescent="0.25">
      <c r="W568" s="1"/>
    </row>
    <row r="569" spans="23:23" x14ac:dyDescent="0.25">
      <c r="W569" s="1"/>
    </row>
    <row r="570" spans="23:23" x14ac:dyDescent="0.25">
      <c r="W570" s="1"/>
    </row>
    <row r="571" spans="23:23" x14ac:dyDescent="0.25">
      <c r="W571" s="1"/>
    </row>
    <row r="572" spans="23:23" x14ac:dyDescent="0.25">
      <c r="W572" s="1"/>
    </row>
    <row r="573" spans="23:23" x14ac:dyDescent="0.25">
      <c r="W573" s="1"/>
    </row>
    <row r="574" spans="23:23" x14ac:dyDescent="0.25">
      <c r="W574" s="1"/>
    </row>
    <row r="575" spans="23:23" x14ac:dyDescent="0.25">
      <c r="W575" s="1"/>
    </row>
    <row r="576" spans="23:23" x14ac:dyDescent="0.25">
      <c r="W576" s="1"/>
    </row>
    <row r="577" spans="23:23" x14ac:dyDescent="0.25">
      <c r="W577" s="1"/>
    </row>
    <row r="578" spans="23:23" x14ac:dyDescent="0.25">
      <c r="W578" s="1"/>
    </row>
    <row r="579" spans="23:23" x14ac:dyDescent="0.25">
      <c r="W579" s="1"/>
    </row>
    <row r="580" spans="23:23" x14ac:dyDescent="0.25">
      <c r="W580" s="1"/>
    </row>
    <row r="581" spans="23:23" x14ac:dyDescent="0.25">
      <c r="W581" s="1"/>
    </row>
    <row r="582" spans="23:23" x14ac:dyDescent="0.25">
      <c r="W582" s="1"/>
    </row>
    <row r="583" spans="23:23" x14ac:dyDescent="0.25">
      <c r="W583" s="1"/>
    </row>
    <row r="584" spans="23:23" x14ac:dyDescent="0.25">
      <c r="W584" s="1"/>
    </row>
    <row r="585" spans="23:23" x14ac:dyDescent="0.25">
      <c r="W585" s="1"/>
    </row>
    <row r="586" spans="23:23" x14ac:dyDescent="0.25">
      <c r="W586" s="1"/>
    </row>
    <row r="587" spans="23:23" x14ac:dyDescent="0.25">
      <c r="W587" s="1"/>
    </row>
    <row r="588" spans="23:23" x14ac:dyDescent="0.25">
      <c r="W588" s="1"/>
    </row>
    <row r="589" spans="23:23" x14ac:dyDescent="0.25">
      <c r="W589" s="1"/>
    </row>
    <row r="590" spans="23:23" x14ac:dyDescent="0.25">
      <c r="W590" s="1"/>
    </row>
    <row r="591" spans="23:23" x14ac:dyDescent="0.25">
      <c r="W591" s="1"/>
    </row>
    <row r="592" spans="23:23" x14ac:dyDescent="0.25">
      <c r="W592" s="1"/>
    </row>
    <row r="593" spans="23:23" x14ac:dyDescent="0.25">
      <c r="W593" s="1"/>
    </row>
    <row r="594" spans="23:23" x14ac:dyDescent="0.25">
      <c r="W594" s="1"/>
    </row>
    <row r="595" spans="23:23" x14ac:dyDescent="0.25">
      <c r="W595" s="1"/>
    </row>
    <row r="596" spans="23:23" x14ac:dyDescent="0.25">
      <c r="W596" s="1"/>
    </row>
    <row r="597" spans="23:23" x14ac:dyDescent="0.25">
      <c r="W597" s="1"/>
    </row>
    <row r="598" spans="23:23" x14ac:dyDescent="0.25">
      <c r="W598" s="1"/>
    </row>
    <row r="599" spans="23:23" x14ac:dyDescent="0.25">
      <c r="W599" s="1"/>
    </row>
    <row r="600" spans="23:23" x14ac:dyDescent="0.25">
      <c r="W600" s="1"/>
    </row>
    <row r="601" spans="23:23" x14ac:dyDescent="0.25">
      <c r="W601" s="1"/>
    </row>
    <row r="602" spans="23:23" x14ac:dyDescent="0.25">
      <c r="W602" s="1"/>
    </row>
    <row r="603" spans="23:23" x14ac:dyDescent="0.25">
      <c r="W603" s="1"/>
    </row>
    <row r="604" spans="23:23" x14ac:dyDescent="0.25">
      <c r="W604" s="1"/>
    </row>
    <row r="605" spans="23:23" x14ac:dyDescent="0.25">
      <c r="W605" s="1"/>
    </row>
    <row r="606" spans="23:23" x14ac:dyDescent="0.25">
      <c r="W606" s="1"/>
    </row>
    <row r="607" spans="23:23" x14ac:dyDescent="0.25">
      <c r="W607" s="1"/>
    </row>
    <row r="608" spans="23:23" x14ac:dyDescent="0.25">
      <c r="W608" s="1"/>
    </row>
    <row r="609" spans="23:23" x14ac:dyDescent="0.25">
      <c r="W609" s="1"/>
    </row>
    <row r="610" spans="23:23" x14ac:dyDescent="0.25">
      <c r="W610" s="1"/>
    </row>
    <row r="611" spans="23:23" x14ac:dyDescent="0.25">
      <c r="W611" s="1"/>
    </row>
    <row r="612" spans="23:23" x14ac:dyDescent="0.25">
      <c r="W612" s="1"/>
    </row>
    <row r="613" spans="23:23" x14ac:dyDescent="0.25">
      <c r="W613" s="1"/>
    </row>
    <row r="614" spans="23:23" x14ac:dyDescent="0.25">
      <c r="W614" s="1"/>
    </row>
    <row r="615" spans="23:23" x14ac:dyDescent="0.25">
      <c r="W615" s="1"/>
    </row>
    <row r="616" spans="23:23" x14ac:dyDescent="0.25">
      <c r="W616" s="1"/>
    </row>
    <row r="617" spans="23:23" x14ac:dyDescent="0.25">
      <c r="W617" s="1"/>
    </row>
    <row r="618" spans="23:23" x14ac:dyDescent="0.25">
      <c r="W618" s="1"/>
    </row>
    <row r="619" spans="23:23" x14ac:dyDescent="0.25">
      <c r="W619" s="1"/>
    </row>
    <row r="620" spans="23:23" x14ac:dyDescent="0.25">
      <c r="W620" s="1"/>
    </row>
    <row r="621" spans="23:23" x14ac:dyDescent="0.25">
      <c r="W621" s="1"/>
    </row>
    <row r="622" spans="23:23" x14ac:dyDescent="0.25">
      <c r="W622" s="1"/>
    </row>
    <row r="623" spans="23:23" x14ac:dyDescent="0.25">
      <c r="W623" s="1"/>
    </row>
    <row r="624" spans="23:23" x14ac:dyDescent="0.25">
      <c r="W624" s="1"/>
    </row>
    <row r="625" spans="23:23" x14ac:dyDescent="0.25">
      <c r="W625" s="1"/>
    </row>
    <row r="626" spans="23:23" x14ac:dyDescent="0.25">
      <c r="W626" s="1"/>
    </row>
    <row r="627" spans="23:23" x14ac:dyDescent="0.25">
      <c r="W627" s="1"/>
    </row>
    <row r="628" spans="23:23" x14ac:dyDescent="0.25">
      <c r="W628" s="1"/>
    </row>
    <row r="629" spans="23:23" x14ac:dyDescent="0.25">
      <c r="W629" s="1"/>
    </row>
    <row r="630" spans="23:23" x14ac:dyDescent="0.25">
      <c r="W630" s="1"/>
    </row>
    <row r="631" spans="23:23" x14ac:dyDescent="0.25">
      <c r="W631" s="1"/>
    </row>
    <row r="632" spans="23:23" x14ac:dyDescent="0.25">
      <c r="W632" s="1"/>
    </row>
    <row r="633" spans="23:23" x14ac:dyDescent="0.25">
      <c r="W633" s="1"/>
    </row>
    <row r="634" spans="23:23" x14ac:dyDescent="0.25">
      <c r="W634" s="1"/>
    </row>
    <row r="635" spans="23:23" x14ac:dyDescent="0.25">
      <c r="W635" s="1"/>
    </row>
    <row r="636" spans="23:23" x14ac:dyDescent="0.25">
      <c r="W636" s="1"/>
    </row>
    <row r="637" spans="23:23" x14ac:dyDescent="0.25">
      <c r="W637" s="1"/>
    </row>
    <row r="638" spans="23:23" x14ac:dyDescent="0.25">
      <c r="W638" s="1"/>
    </row>
    <row r="639" spans="23:23" x14ac:dyDescent="0.25">
      <c r="W639" s="1"/>
    </row>
    <row r="640" spans="23:23" x14ac:dyDescent="0.25">
      <c r="W640" s="1"/>
    </row>
    <row r="641" spans="3:23" x14ac:dyDescent="0.25">
      <c r="W641" s="1"/>
    </row>
    <row r="642" spans="3:23" x14ac:dyDescent="0.25">
      <c r="W642" s="1"/>
    </row>
    <row r="643" spans="3:23" x14ac:dyDescent="0.25">
      <c r="W643" s="1"/>
    </row>
    <row r="644" spans="3:23" x14ac:dyDescent="0.25">
      <c r="W644" s="1"/>
    </row>
    <row r="645" spans="3:23" x14ac:dyDescent="0.25">
      <c r="W645" s="1"/>
    </row>
    <row r="646" spans="3:23" x14ac:dyDescent="0.25">
      <c r="W646" s="1"/>
    </row>
    <row r="647" spans="3:23" x14ac:dyDescent="0.25">
      <c r="W647" s="1"/>
    </row>
    <row r="648" spans="3:23" x14ac:dyDescent="0.25">
      <c r="W648" s="1"/>
    </row>
    <row r="649" spans="3:23" x14ac:dyDescent="0.25">
      <c r="W649" s="1"/>
    </row>
    <row r="650" spans="3:23" x14ac:dyDescent="0.25">
      <c r="W650" s="1"/>
    </row>
    <row r="651" spans="3:23" x14ac:dyDescent="0.25">
      <c r="C651" s="14"/>
    </row>
    <row r="652" spans="3:23" x14ac:dyDescent="0.25">
      <c r="C652" s="14"/>
    </row>
    <row r="653" spans="3:23" x14ac:dyDescent="0.25">
      <c r="C653" s="14"/>
    </row>
    <row r="654" spans="3:23" x14ac:dyDescent="0.25">
      <c r="C654" s="14"/>
    </row>
    <row r="655" spans="3:23" x14ac:dyDescent="0.25">
      <c r="C655" s="14"/>
    </row>
    <row r="656" spans="3:23" x14ac:dyDescent="0.25">
      <c r="C656" s="14"/>
    </row>
    <row r="657" spans="3:3" x14ac:dyDescent="0.25">
      <c r="C657" s="14"/>
    </row>
    <row r="658" spans="3:3" x14ac:dyDescent="0.25">
      <c r="C658" s="14"/>
    </row>
    <row r="659" spans="3:3" x14ac:dyDescent="0.25">
      <c r="C659" s="14"/>
    </row>
    <row r="660" spans="3:3" x14ac:dyDescent="0.25">
      <c r="C660" s="14"/>
    </row>
    <row r="661" spans="3:3" x14ac:dyDescent="0.25">
      <c r="C661" s="14"/>
    </row>
    <row r="662" spans="3:3" x14ac:dyDescent="0.25">
      <c r="C662" s="14"/>
    </row>
    <row r="663" spans="3:3" x14ac:dyDescent="0.25">
      <c r="C663" s="14"/>
    </row>
    <row r="664" spans="3:3" x14ac:dyDescent="0.25">
      <c r="C664" s="14"/>
    </row>
    <row r="665" spans="3:3" x14ac:dyDescent="0.25">
      <c r="C665" s="14"/>
    </row>
    <row r="666" spans="3:3" x14ac:dyDescent="0.25">
      <c r="C666" s="14"/>
    </row>
    <row r="667" spans="3:3" x14ac:dyDescent="0.25">
      <c r="C667" s="14"/>
    </row>
    <row r="668" spans="3:3" x14ac:dyDescent="0.25">
      <c r="C668" s="14"/>
    </row>
    <row r="669" spans="3:3" x14ac:dyDescent="0.25">
      <c r="C669" s="14"/>
    </row>
    <row r="670" spans="3:3" x14ac:dyDescent="0.25">
      <c r="C670" s="14"/>
    </row>
    <row r="671" spans="3:3" x14ac:dyDescent="0.25">
      <c r="C671" s="14"/>
    </row>
    <row r="672" spans="3:3" x14ac:dyDescent="0.25">
      <c r="C672" s="14"/>
    </row>
  </sheetData>
  <autoFilter ref="B7:AD425" xr:uid="{718D0881-6E19-4520-9E66-811A89EB7762}"/>
  <mergeCells count="3">
    <mergeCell ref="B2:AD2"/>
    <mergeCell ref="B6:Y6"/>
    <mergeCell ref="Z6:AD6"/>
  </mergeCells>
  <phoneticPr fontId="8" type="noConversion"/>
  <conditionalFormatting sqref="C7">
    <cfRule type="duplicateValues" dxfId="0" priority="1"/>
  </conditionalFormatting>
  <dataValidations count="1">
    <dataValidation type="list" allowBlank="1" showErrorMessage="1" sqref="T9 U8:AD9 P8:P17 Q8:S9 K8:K9 M8:O9 L8:L17" xr:uid="{DDF23373-2EA9-4263-8CE0-1DDF179CCB57}">
      <formula1>#REF!</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71F7-B2BB-4FB9-9122-19CE5B430539}">
  <dimension ref="A3:E31"/>
  <sheetViews>
    <sheetView view="pageLayout" zoomScaleNormal="100" workbookViewId="0">
      <selection activeCell="A10" sqref="A10"/>
    </sheetView>
  </sheetViews>
  <sheetFormatPr baseColWidth="10" defaultRowHeight="15" x14ac:dyDescent="0.25"/>
  <cols>
    <col min="1" max="1" width="19" bestFit="1" customWidth="1"/>
    <col min="2" max="2" width="5.42578125" bestFit="1" customWidth="1"/>
    <col min="3" max="3" width="16.7109375" customWidth="1"/>
    <col min="4" max="4" width="17.85546875" bestFit="1" customWidth="1"/>
    <col min="5" max="5" width="5.42578125" bestFit="1" customWidth="1"/>
    <col min="6" max="6" width="12.5703125" bestFit="1" customWidth="1"/>
  </cols>
  <sheetData>
    <row r="3" spans="1:5" ht="48.75" customHeight="1" x14ac:dyDescent="0.25">
      <c r="B3" s="42" t="str">
        <f>Consolidado!B2</f>
        <v>Secretaría Distrital de Cultura, Recreación y Deporte de Bogotá
Informe de personeria al</v>
      </c>
      <c r="C3" s="42"/>
      <c r="D3" s="42"/>
      <c r="E3" s="42"/>
    </row>
    <row r="4" spans="1:5" x14ac:dyDescent="0.25">
      <c r="B4" s="43">
        <f ca="1">Consolidado!P3</f>
        <v>46173</v>
      </c>
      <c r="C4" s="44"/>
      <c r="D4" s="44"/>
      <c r="E4" s="44"/>
    </row>
    <row r="6" spans="1:5" x14ac:dyDescent="0.25">
      <c r="B6" s="45" t="s">
        <v>38</v>
      </c>
      <c r="C6" s="45"/>
      <c r="D6" s="45"/>
    </row>
    <row r="7" spans="1:5" ht="15" customHeight="1" x14ac:dyDescent="0.25">
      <c r="B7" s="46">
        <f>COUNTA(Consolidado!C8:C1048576)</f>
        <v>10</v>
      </c>
      <c r="C7" s="46"/>
      <c r="D7" s="46"/>
    </row>
    <row r="8" spans="1:5" ht="15" customHeight="1" x14ac:dyDescent="0.25">
      <c r="B8" s="46"/>
      <c r="C8" s="46"/>
      <c r="D8" s="46"/>
    </row>
    <row r="9" spans="1:5" ht="15" customHeight="1" x14ac:dyDescent="0.25">
      <c r="B9" s="46"/>
      <c r="C9" s="46"/>
      <c r="D9" s="46"/>
    </row>
    <row r="11" spans="1:5" x14ac:dyDescent="0.25">
      <c r="A11" s="4"/>
      <c r="B11" s="4"/>
      <c r="C11" s="4"/>
      <c r="D11" s="4"/>
      <c r="E11" s="4"/>
    </row>
    <row r="13" spans="1:5" ht="30" x14ac:dyDescent="0.25">
      <c r="A13" s="10" t="s">
        <v>25</v>
      </c>
      <c r="B13" s="7" t="s">
        <v>26</v>
      </c>
      <c r="D13" s="7" t="s">
        <v>27</v>
      </c>
      <c r="E13" s="7" t="s">
        <v>26</v>
      </c>
    </row>
    <row r="14" spans="1:5" x14ac:dyDescent="0.25">
      <c r="A14" s="5" t="s">
        <v>74</v>
      </c>
      <c r="B14" s="34">
        <v>6</v>
      </c>
      <c r="D14" s="8" t="s">
        <v>24</v>
      </c>
      <c r="E14" s="34"/>
    </row>
    <row r="15" spans="1:5" x14ac:dyDescent="0.25">
      <c r="A15" s="5" t="s">
        <v>24</v>
      </c>
      <c r="B15" s="34"/>
      <c r="D15" s="8" t="s">
        <v>47</v>
      </c>
      <c r="E15" s="34">
        <v>2</v>
      </c>
    </row>
    <row r="16" spans="1:5" ht="30" x14ac:dyDescent="0.25">
      <c r="A16" s="5" t="s">
        <v>85</v>
      </c>
      <c r="B16" s="34">
        <v>1</v>
      </c>
      <c r="D16" s="8" t="s">
        <v>60</v>
      </c>
      <c r="E16" s="34">
        <v>1</v>
      </c>
    </row>
    <row r="17" spans="1:5" ht="30" x14ac:dyDescent="0.25">
      <c r="A17" s="5" t="s">
        <v>40</v>
      </c>
      <c r="B17" s="34">
        <v>2</v>
      </c>
      <c r="D17" s="8" t="s">
        <v>76</v>
      </c>
      <c r="E17" s="34">
        <v>1</v>
      </c>
    </row>
    <row r="18" spans="1:5" ht="30" x14ac:dyDescent="0.25">
      <c r="A18" s="5" t="s">
        <v>58</v>
      </c>
      <c r="B18" s="34">
        <v>1</v>
      </c>
      <c r="D18" s="8" t="s">
        <v>87</v>
      </c>
      <c r="E18" s="34">
        <v>1</v>
      </c>
    </row>
    <row r="19" spans="1:5" ht="30" x14ac:dyDescent="0.25">
      <c r="A19" s="6" t="s">
        <v>26</v>
      </c>
      <c r="B19" s="7">
        <v>10</v>
      </c>
      <c r="D19" s="8" t="s">
        <v>95</v>
      </c>
      <c r="E19" s="34">
        <v>5</v>
      </c>
    </row>
    <row r="20" spans="1:5" x14ac:dyDescent="0.25">
      <c r="D20" s="6" t="s">
        <v>26</v>
      </c>
      <c r="E20" s="7">
        <v>10</v>
      </c>
    </row>
    <row r="21" spans="1:5" x14ac:dyDescent="0.25">
      <c r="A21" s="7" t="s">
        <v>28</v>
      </c>
      <c r="B21" s="7" t="s">
        <v>26</v>
      </c>
    </row>
    <row r="22" spans="1:5" x14ac:dyDescent="0.25">
      <c r="A22" s="9" t="s">
        <v>22</v>
      </c>
      <c r="B22" s="36">
        <v>8</v>
      </c>
    </row>
    <row r="23" spans="1:5" x14ac:dyDescent="0.25">
      <c r="A23" s="9" t="s">
        <v>24</v>
      </c>
      <c r="B23" s="36"/>
    </row>
    <row r="24" spans="1:5" x14ac:dyDescent="0.25">
      <c r="A24" s="9" t="s">
        <v>50</v>
      </c>
      <c r="B24" s="36">
        <v>1</v>
      </c>
    </row>
    <row r="25" spans="1:5" x14ac:dyDescent="0.25">
      <c r="A25" s="6" t="s">
        <v>26</v>
      </c>
      <c r="B25" s="35">
        <v>9</v>
      </c>
    </row>
    <row r="28" spans="1:5" x14ac:dyDescent="0.25">
      <c r="A28" s="7" t="s">
        <v>29</v>
      </c>
      <c r="B28" s="7" t="s">
        <v>26</v>
      </c>
    </row>
    <row r="29" spans="1:5" x14ac:dyDescent="0.25">
      <c r="A29" s="5" t="s">
        <v>42</v>
      </c>
      <c r="B29" s="34">
        <v>10</v>
      </c>
    </row>
    <row r="30" spans="1:5" x14ac:dyDescent="0.25">
      <c r="A30" s="5" t="s">
        <v>24</v>
      </c>
      <c r="B30" s="34"/>
    </row>
    <row r="31" spans="1:5" x14ac:dyDescent="0.25">
      <c r="A31" s="6" t="s">
        <v>26</v>
      </c>
      <c r="B31" s="35">
        <v>10</v>
      </c>
    </row>
  </sheetData>
  <mergeCells count="4">
    <mergeCell ref="B3:E3"/>
    <mergeCell ref="B4:E4"/>
    <mergeCell ref="B6:D6"/>
    <mergeCell ref="B7:D9"/>
  </mergeCell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Armando Forero Tunarrosa</dc:creator>
  <cp:lastModifiedBy>Paul Garcia Galvan</cp:lastModifiedBy>
  <cp:lastPrinted>2026-01-15T20:25:16Z</cp:lastPrinted>
  <dcterms:created xsi:type="dcterms:W3CDTF">2025-06-12T19:25:18Z</dcterms:created>
  <dcterms:modified xsi:type="dcterms:W3CDTF">2026-06-11T14:34:44Z</dcterms:modified>
</cp:coreProperties>
</file>