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C:\Users\scrdinvitado\Downloads\"/>
    </mc:Choice>
  </mc:AlternateContent>
  <xr:revisionPtr revIDLastSave="0" documentId="13_ncr:1_{CC9CF76A-F5EA-4909-9EFC-4678B9B76EAC}" xr6:coauthVersionLast="47" xr6:coauthVersionMax="47" xr10:uidLastSave="{00000000-0000-0000-0000-000000000000}"/>
  <bookViews>
    <workbookView xWindow="-120" yWindow="-120" windowWidth="29040" windowHeight="15840" firstSheet="2" activeTab="2" xr2:uid="{00000000-000D-0000-FFFF-FFFF00000000}"/>
  </bookViews>
  <sheets>
    <sheet name="Dependencias" sheetId="1" state="hidden" r:id="rId1"/>
    <sheet name="FESTIVOS" sheetId="2" state="hidden" r:id="rId2"/>
    <sheet name="Mayo 2022" sheetId="7" r:id="rId3"/>
  </sheets>
  <definedNames>
    <definedName name="_xlnm._FilterDatabase" localSheetId="2" hidden="1">'Mayo 2022'!$A$5:$R$212</definedName>
    <definedName name="Z_3D09463C_5143_409F_961C_F995863DB8C8_.wvu.FilterData" localSheetId="2" hidden="1">'Mayo 2022'!$A$4:$K$5</definedName>
  </definedNames>
  <calcPr calcId="181029"/>
  <customWorkbookViews>
    <customWorkbookView name="Filtro 1" guid="{3D09463C-5143-409F-961C-F995863DB8C8}" maximized="1" windowWidth="0" windowHeight="0" activeSheetId="0"/>
    <customWorkbookView name="Filtro 2" guid="{EC3C8118-63ED-46D3-936B-EC0B0D768EF0}" maximized="1" windowWidth="0" windowHeight="0" activeSheetId="0"/>
    <customWorkbookView name="Filtro 3" guid="{9BBD1665-231B-4B85-9312-CF3D3EFC7459}" maximized="1" windowWidth="0" windowHeight="0" activeSheetId="0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11" roundtripDataSignature="AMtx7mgqfsseqQgDpviGsatLf0VVurDpHA=="/>
    </ext>
  </extLst>
</workbook>
</file>

<file path=xl/calcChain.xml><?xml version="1.0" encoding="utf-8"?>
<calcChain xmlns="http://schemas.openxmlformats.org/spreadsheetml/2006/main">
  <c r="P212" i="7" l="1"/>
  <c r="N212" i="7"/>
  <c r="L212" i="7"/>
  <c r="I212" i="7"/>
  <c r="H212" i="7" s="1"/>
  <c r="P211" i="7"/>
  <c r="N211" i="7"/>
  <c r="L211" i="7"/>
  <c r="I211" i="7"/>
  <c r="H211" i="7" s="1"/>
  <c r="P210" i="7"/>
  <c r="N210" i="7"/>
  <c r="L210" i="7"/>
  <c r="I210" i="7"/>
  <c r="H210" i="7" s="1"/>
  <c r="P209" i="7"/>
  <c r="N209" i="7"/>
  <c r="L209" i="7"/>
  <c r="I209" i="7"/>
  <c r="H209" i="7" s="1"/>
  <c r="P208" i="7"/>
  <c r="N208" i="7"/>
  <c r="L208" i="7"/>
  <c r="I208" i="7"/>
  <c r="H208" i="7" s="1"/>
  <c r="P207" i="7"/>
  <c r="N207" i="7"/>
  <c r="L207" i="7"/>
  <c r="I207" i="7"/>
  <c r="H207" i="7" s="1"/>
  <c r="P206" i="7"/>
  <c r="N206" i="7"/>
  <c r="L206" i="7"/>
  <c r="I206" i="7"/>
  <c r="H206" i="7" s="1"/>
  <c r="P205" i="7"/>
  <c r="N205" i="7"/>
  <c r="L205" i="7"/>
  <c r="I205" i="7"/>
  <c r="H205" i="7" s="1"/>
  <c r="P204" i="7"/>
  <c r="N204" i="7"/>
  <c r="L204" i="7"/>
  <c r="I204" i="7"/>
  <c r="H204" i="7" s="1"/>
  <c r="P203" i="7"/>
  <c r="N203" i="7"/>
  <c r="L203" i="7"/>
  <c r="I203" i="7"/>
  <c r="H203" i="7" s="1"/>
  <c r="P202" i="7"/>
  <c r="N202" i="7"/>
  <c r="L202" i="7"/>
  <c r="I202" i="7"/>
  <c r="H202" i="7" s="1"/>
  <c r="P201" i="7"/>
  <c r="N201" i="7"/>
  <c r="L201" i="7"/>
  <c r="I201" i="7"/>
  <c r="H201" i="7" s="1"/>
  <c r="P200" i="7"/>
  <c r="N200" i="7"/>
  <c r="L200" i="7"/>
  <c r="I200" i="7"/>
  <c r="H200" i="7" s="1"/>
  <c r="P199" i="7"/>
  <c r="N199" i="7"/>
  <c r="L199" i="7"/>
  <c r="I199" i="7"/>
  <c r="H199" i="7" s="1"/>
  <c r="P198" i="7"/>
  <c r="N198" i="7"/>
  <c r="L198" i="7"/>
  <c r="I198" i="7"/>
  <c r="H198" i="7" s="1"/>
  <c r="P197" i="7"/>
  <c r="N197" i="7"/>
  <c r="L197" i="7"/>
  <c r="I197" i="7"/>
  <c r="H197" i="7" s="1"/>
  <c r="P196" i="7"/>
  <c r="N196" i="7"/>
  <c r="L196" i="7"/>
  <c r="I196" i="7"/>
  <c r="H196" i="7" s="1"/>
  <c r="P195" i="7"/>
  <c r="N195" i="7"/>
  <c r="L195" i="7"/>
  <c r="I195" i="7"/>
  <c r="H195" i="7" s="1"/>
  <c r="P194" i="7"/>
  <c r="N194" i="7"/>
  <c r="L194" i="7"/>
  <c r="I194" i="7"/>
  <c r="H194" i="7" s="1"/>
  <c r="P193" i="7"/>
  <c r="N193" i="7"/>
  <c r="L193" i="7"/>
  <c r="I193" i="7"/>
  <c r="H193" i="7" s="1"/>
  <c r="P192" i="7"/>
  <c r="N192" i="7"/>
  <c r="L192" i="7"/>
  <c r="I192" i="7"/>
  <c r="H192" i="7" s="1"/>
  <c r="P191" i="7"/>
  <c r="N191" i="7"/>
  <c r="L191" i="7"/>
  <c r="I191" i="7"/>
  <c r="H191" i="7" s="1"/>
  <c r="P190" i="7"/>
  <c r="N190" i="7"/>
  <c r="L190" i="7"/>
  <c r="I190" i="7"/>
  <c r="H190" i="7" s="1"/>
  <c r="P189" i="7"/>
  <c r="N189" i="7"/>
  <c r="L189" i="7"/>
  <c r="I189" i="7"/>
  <c r="H189" i="7" s="1"/>
  <c r="P188" i="7"/>
  <c r="N188" i="7"/>
  <c r="L188" i="7"/>
  <c r="I188" i="7"/>
  <c r="H188" i="7" s="1"/>
  <c r="P187" i="7"/>
  <c r="N187" i="7"/>
  <c r="L187" i="7"/>
  <c r="I187" i="7"/>
  <c r="H187" i="7" s="1"/>
  <c r="P186" i="7"/>
  <c r="N186" i="7"/>
  <c r="L186" i="7"/>
  <c r="I186" i="7"/>
  <c r="H186" i="7" s="1"/>
  <c r="P185" i="7"/>
  <c r="N185" i="7"/>
  <c r="L185" i="7"/>
  <c r="I185" i="7"/>
  <c r="H185" i="7" s="1"/>
  <c r="P184" i="7"/>
  <c r="N184" i="7"/>
  <c r="L184" i="7"/>
  <c r="I184" i="7"/>
  <c r="H184" i="7" s="1"/>
  <c r="P183" i="7"/>
  <c r="N183" i="7"/>
  <c r="L183" i="7"/>
  <c r="I183" i="7"/>
  <c r="H183" i="7" s="1"/>
  <c r="P182" i="7"/>
  <c r="N182" i="7"/>
  <c r="L182" i="7"/>
  <c r="I182" i="7"/>
  <c r="H182" i="7" s="1"/>
  <c r="P181" i="7"/>
  <c r="N181" i="7"/>
  <c r="L181" i="7"/>
  <c r="I181" i="7"/>
  <c r="H181" i="7" s="1"/>
  <c r="P180" i="7"/>
  <c r="N180" i="7"/>
  <c r="L180" i="7"/>
  <c r="I180" i="7"/>
  <c r="H180" i="7" s="1"/>
  <c r="P179" i="7"/>
  <c r="N179" i="7"/>
  <c r="L179" i="7"/>
  <c r="I179" i="7"/>
  <c r="H179" i="7" s="1"/>
  <c r="P178" i="7"/>
  <c r="N178" i="7"/>
  <c r="L178" i="7"/>
  <c r="I178" i="7"/>
  <c r="H178" i="7" s="1"/>
  <c r="P177" i="7"/>
  <c r="N177" i="7"/>
  <c r="L177" i="7"/>
  <c r="I177" i="7"/>
  <c r="H177" i="7" s="1"/>
  <c r="P176" i="7"/>
  <c r="N176" i="7"/>
  <c r="L176" i="7"/>
  <c r="I176" i="7"/>
  <c r="H176" i="7" s="1"/>
  <c r="P175" i="7"/>
  <c r="N175" i="7"/>
  <c r="L175" i="7"/>
  <c r="I175" i="7"/>
  <c r="H175" i="7" s="1"/>
  <c r="P174" i="7"/>
  <c r="N174" i="7"/>
  <c r="L174" i="7"/>
  <c r="I174" i="7"/>
  <c r="H174" i="7" s="1"/>
  <c r="P173" i="7"/>
  <c r="N173" i="7"/>
  <c r="L173" i="7"/>
  <c r="I173" i="7"/>
  <c r="H173" i="7" s="1"/>
  <c r="P172" i="7"/>
  <c r="N172" i="7"/>
  <c r="L172" i="7"/>
  <c r="I172" i="7"/>
  <c r="H172" i="7" s="1"/>
  <c r="P171" i="7"/>
  <c r="N171" i="7"/>
  <c r="L171" i="7"/>
  <c r="I171" i="7"/>
  <c r="H171" i="7" s="1"/>
  <c r="P170" i="7"/>
  <c r="N170" i="7"/>
  <c r="L170" i="7"/>
  <c r="I170" i="7"/>
  <c r="H170" i="7" s="1"/>
  <c r="P169" i="7"/>
  <c r="N169" i="7"/>
  <c r="L169" i="7"/>
  <c r="I169" i="7"/>
  <c r="H169" i="7" s="1"/>
  <c r="P168" i="7"/>
  <c r="N168" i="7"/>
  <c r="L168" i="7"/>
  <c r="I168" i="7"/>
  <c r="H168" i="7" s="1"/>
  <c r="P167" i="7"/>
  <c r="N167" i="7"/>
  <c r="L167" i="7"/>
  <c r="I167" i="7"/>
  <c r="H167" i="7" s="1"/>
  <c r="P166" i="7"/>
  <c r="N166" i="7"/>
  <c r="L166" i="7"/>
  <c r="I166" i="7"/>
  <c r="H166" i="7" s="1"/>
  <c r="P165" i="7"/>
  <c r="N165" i="7"/>
  <c r="L165" i="7"/>
  <c r="I165" i="7"/>
  <c r="H165" i="7" s="1"/>
  <c r="P164" i="7"/>
  <c r="N164" i="7"/>
  <c r="L164" i="7"/>
  <c r="I164" i="7"/>
  <c r="H164" i="7" s="1"/>
  <c r="P163" i="7"/>
  <c r="N163" i="7"/>
  <c r="L163" i="7"/>
  <c r="I163" i="7"/>
  <c r="H163" i="7" s="1"/>
  <c r="P162" i="7"/>
  <c r="N162" i="7"/>
  <c r="L162" i="7"/>
  <c r="I162" i="7"/>
  <c r="H162" i="7" s="1"/>
  <c r="P161" i="7"/>
  <c r="N161" i="7"/>
  <c r="L161" i="7"/>
  <c r="I161" i="7"/>
  <c r="H161" i="7" s="1"/>
  <c r="P160" i="7"/>
  <c r="N160" i="7"/>
  <c r="L160" i="7"/>
  <c r="I160" i="7"/>
  <c r="H160" i="7" s="1"/>
  <c r="P159" i="7"/>
  <c r="N159" i="7"/>
  <c r="L159" i="7"/>
  <c r="I159" i="7"/>
  <c r="H159" i="7" s="1"/>
  <c r="P158" i="7"/>
  <c r="N158" i="7"/>
  <c r="L158" i="7"/>
  <c r="I158" i="7"/>
  <c r="H158" i="7" s="1"/>
  <c r="P157" i="7"/>
  <c r="N157" i="7"/>
  <c r="L157" i="7"/>
  <c r="I157" i="7"/>
  <c r="H157" i="7" s="1"/>
  <c r="P156" i="7"/>
  <c r="N156" i="7"/>
  <c r="L156" i="7"/>
  <c r="I156" i="7"/>
  <c r="H156" i="7" s="1"/>
  <c r="P155" i="7"/>
  <c r="N155" i="7"/>
  <c r="L155" i="7"/>
  <c r="I155" i="7"/>
  <c r="H155" i="7" s="1"/>
  <c r="P154" i="7"/>
  <c r="N154" i="7"/>
  <c r="L154" i="7"/>
  <c r="I154" i="7"/>
  <c r="H154" i="7" s="1"/>
  <c r="P153" i="7"/>
  <c r="N153" i="7"/>
  <c r="L153" i="7"/>
  <c r="I153" i="7"/>
  <c r="H153" i="7" s="1"/>
  <c r="P152" i="7"/>
  <c r="N152" i="7"/>
  <c r="L152" i="7"/>
  <c r="I152" i="7"/>
  <c r="H152" i="7" s="1"/>
  <c r="P151" i="7"/>
  <c r="N151" i="7"/>
  <c r="L151" i="7"/>
  <c r="I151" i="7"/>
  <c r="H151" i="7" s="1"/>
  <c r="P150" i="7"/>
  <c r="N150" i="7"/>
  <c r="L150" i="7"/>
  <c r="I150" i="7"/>
  <c r="H150" i="7" s="1"/>
  <c r="P149" i="7"/>
  <c r="N149" i="7"/>
  <c r="L149" i="7"/>
  <c r="I149" i="7"/>
  <c r="H149" i="7" s="1"/>
  <c r="P148" i="7"/>
  <c r="N148" i="7"/>
  <c r="L148" i="7"/>
  <c r="I148" i="7"/>
  <c r="H148" i="7" s="1"/>
  <c r="P147" i="7"/>
  <c r="N147" i="7"/>
  <c r="L147" i="7"/>
  <c r="I147" i="7"/>
  <c r="H147" i="7" s="1"/>
  <c r="P146" i="7"/>
  <c r="N146" i="7"/>
  <c r="L146" i="7"/>
  <c r="I146" i="7"/>
  <c r="H146" i="7" s="1"/>
  <c r="P145" i="7"/>
  <c r="N145" i="7"/>
  <c r="L145" i="7"/>
  <c r="I145" i="7"/>
  <c r="H145" i="7" s="1"/>
  <c r="P144" i="7"/>
  <c r="N144" i="7"/>
  <c r="L144" i="7"/>
  <c r="I144" i="7"/>
  <c r="H144" i="7" s="1"/>
  <c r="P143" i="7"/>
  <c r="N143" i="7"/>
  <c r="L143" i="7"/>
  <c r="I143" i="7"/>
  <c r="H143" i="7" s="1"/>
  <c r="P142" i="7"/>
  <c r="N142" i="7"/>
  <c r="L142" i="7"/>
  <c r="I142" i="7"/>
  <c r="H142" i="7" s="1"/>
  <c r="P141" i="7"/>
  <c r="N141" i="7"/>
  <c r="L141" i="7"/>
  <c r="I141" i="7"/>
  <c r="H141" i="7" s="1"/>
  <c r="P140" i="7"/>
  <c r="N140" i="7"/>
  <c r="L140" i="7"/>
  <c r="I140" i="7"/>
  <c r="H140" i="7" s="1"/>
  <c r="P139" i="7"/>
  <c r="N139" i="7"/>
  <c r="L139" i="7"/>
  <c r="I139" i="7"/>
  <c r="H139" i="7" s="1"/>
  <c r="P138" i="7"/>
  <c r="N138" i="7"/>
  <c r="L138" i="7"/>
  <c r="I138" i="7"/>
  <c r="H138" i="7" s="1"/>
  <c r="P137" i="7"/>
  <c r="N137" i="7"/>
  <c r="L137" i="7"/>
  <c r="I137" i="7"/>
  <c r="H137" i="7" s="1"/>
  <c r="P136" i="7"/>
  <c r="N136" i="7"/>
  <c r="L136" i="7"/>
  <c r="I136" i="7"/>
  <c r="H136" i="7" s="1"/>
  <c r="P135" i="7"/>
  <c r="N135" i="7"/>
  <c r="L135" i="7"/>
  <c r="I135" i="7"/>
  <c r="H135" i="7" s="1"/>
  <c r="P134" i="7"/>
  <c r="N134" i="7"/>
  <c r="L134" i="7"/>
  <c r="I134" i="7"/>
  <c r="H134" i="7" s="1"/>
  <c r="P133" i="7"/>
  <c r="N133" i="7"/>
  <c r="L133" i="7"/>
  <c r="I133" i="7"/>
  <c r="H133" i="7" s="1"/>
  <c r="P132" i="7"/>
  <c r="N132" i="7"/>
  <c r="L132" i="7"/>
  <c r="I132" i="7"/>
  <c r="H132" i="7" s="1"/>
  <c r="P131" i="7"/>
  <c r="N131" i="7"/>
  <c r="L131" i="7"/>
  <c r="I131" i="7"/>
  <c r="H131" i="7" s="1"/>
  <c r="P130" i="7"/>
  <c r="N130" i="7"/>
  <c r="L130" i="7"/>
  <c r="I130" i="7"/>
  <c r="H130" i="7" s="1"/>
  <c r="P129" i="7"/>
  <c r="N129" i="7"/>
  <c r="L129" i="7"/>
  <c r="I129" i="7"/>
  <c r="H129" i="7" s="1"/>
  <c r="P128" i="7"/>
  <c r="N128" i="7"/>
  <c r="L128" i="7"/>
  <c r="I128" i="7"/>
  <c r="H128" i="7" s="1"/>
  <c r="P127" i="7"/>
  <c r="N127" i="7"/>
  <c r="L127" i="7"/>
  <c r="I127" i="7"/>
  <c r="H127" i="7" s="1"/>
  <c r="P126" i="7"/>
  <c r="N126" i="7"/>
  <c r="L126" i="7"/>
  <c r="I126" i="7"/>
  <c r="H126" i="7" s="1"/>
  <c r="P125" i="7"/>
  <c r="N125" i="7"/>
  <c r="L125" i="7"/>
  <c r="I125" i="7"/>
  <c r="H125" i="7" s="1"/>
  <c r="P124" i="7"/>
  <c r="N124" i="7"/>
  <c r="L124" i="7"/>
  <c r="I124" i="7"/>
  <c r="H124" i="7" s="1"/>
  <c r="P123" i="7"/>
  <c r="N123" i="7"/>
  <c r="L123" i="7"/>
  <c r="I123" i="7"/>
  <c r="H123" i="7" s="1"/>
  <c r="P122" i="7"/>
  <c r="N122" i="7"/>
  <c r="L122" i="7"/>
  <c r="I122" i="7"/>
  <c r="H122" i="7" s="1"/>
  <c r="P121" i="7"/>
  <c r="N121" i="7"/>
  <c r="L121" i="7"/>
  <c r="I121" i="7"/>
  <c r="H121" i="7" s="1"/>
  <c r="P120" i="7"/>
  <c r="N120" i="7"/>
  <c r="L120" i="7"/>
  <c r="I120" i="7"/>
  <c r="H120" i="7" s="1"/>
  <c r="P119" i="7"/>
  <c r="N119" i="7"/>
  <c r="L119" i="7"/>
  <c r="I119" i="7"/>
  <c r="H119" i="7" s="1"/>
  <c r="P118" i="7"/>
  <c r="N118" i="7"/>
  <c r="L118" i="7"/>
  <c r="I118" i="7"/>
  <c r="H118" i="7" s="1"/>
  <c r="P117" i="7"/>
  <c r="N117" i="7"/>
  <c r="L117" i="7"/>
  <c r="I117" i="7"/>
  <c r="H117" i="7" s="1"/>
  <c r="P116" i="7"/>
  <c r="N116" i="7"/>
  <c r="L116" i="7"/>
  <c r="I116" i="7"/>
  <c r="H116" i="7" s="1"/>
  <c r="P115" i="7"/>
  <c r="N115" i="7"/>
  <c r="L115" i="7"/>
  <c r="I115" i="7"/>
  <c r="H115" i="7" s="1"/>
  <c r="P114" i="7"/>
  <c r="N114" i="7"/>
  <c r="L114" i="7"/>
  <c r="I114" i="7"/>
  <c r="H114" i="7" s="1"/>
  <c r="P113" i="7"/>
  <c r="N113" i="7"/>
  <c r="L113" i="7"/>
  <c r="I113" i="7"/>
  <c r="H113" i="7" s="1"/>
  <c r="P112" i="7"/>
  <c r="N112" i="7"/>
  <c r="L112" i="7"/>
  <c r="I112" i="7"/>
  <c r="H112" i="7" s="1"/>
  <c r="P111" i="7"/>
  <c r="N111" i="7"/>
  <c r="L111" i="7"/>
  <c r="I111" i="7"/>
  <c r="H111" i="7" s="1"/>
  <c r="P110" i="7"/>
  <c r="N110" i="7"/>
  <c r="L110" i="7"/>
  <c r="I110" i="7"/>
  <c r="H110" i="7" s="1"/>
  <c r="P109" i="7"/>
  <c r="N109" i="7"/>
  <c r="L109" i="7"/>
  <c r="I109" i="7"/>
  <c r="H109" i="7" s="1"/>
  <c r="P108" i="7"/>
  <c r="N108" i="7"/>
  <c r="L108" i="7"/>
  <c r="I108" i="7"/>
  <c r="H108" i="7" s="1"/>
  <c r="P107" i="7"/>
  <c r="N107" i="7"/>
  <c r="L107" i="7"/>
  <c r="I107" i="7"/>
  <c r="H107" i="7" s="1"/>
  <c r="P106" i="7"/>
  <c r="N106" i="7"/>
  <c r="L106" i="7"/>
  <c r="I106" i="7"/>
  <c r="H106" i="7" s="1"/>
  <c r="P105" i="7"/>
  <c r="N105" i="7"/>
  <c r="L105" i="7"/>
  <c r="I105" i="7"/>
  <c r="H105" i="7" s="1"/>
  <c r="P104" i="7"/>
  <c r="N104" i="7"/>
  <c r="L104" i="7"/>
  <c r="I104" i="7"/>
  <c r="H104" i="7" s="1"/>
  <c r="P103" i="7"/>
  <c r="N103" i="7"/>
  <c r="L103" i="7"/>
  <c r="I103" i="7"/>
  <c r="H103" i="7" s="1"/>
  <c r="P102" i="7"/>
  <c r="N102" i="7"/>
  <c r="L102" i="7"/>
  <c r="I102" i="7"/>
  <c r="H102" i="7" s="1"/>
  <c r="P101" i="7"/>
  <c r="N101" i="7"/>
  <c r="L101" i="7"/>
  <c r="I101" i="7"/>
  <c r="H101" i="7" s="1"/>
  <c r="P100" i="7"/>
  <c r="N100" i="7"/>
  <c r="L100" i="7"/>
  <c r="I100" i="7"/>
  <c r="H100" i="7" s="1"/>
  <c r="P99" i="7"/>
  <c r="N99" i="7"/>
  <c r="L99" i="7"/>
  <c r="I99" i="7"/>
  <c r="H99" i="7" s="1"/>
  <c r="P98" i="7"/>
  <c r="N98" i="7"/>
  <c r="L98" i="7"/>
  <c r="I98" i="7"/>
  <c r="H98" i="7" s="1"/>
  <c r="P97" i="7"/>
  <c r="N97" i="7"/>
  <c r="L97" i="7"/>
  <c r="I97" i="7"/>
  <c r="H97" i="7" s="1"/>
  <c r="P96" i="7"/>
  <c r="N96" i="7"/>
  <c r="L96" i="7"/>
  <c r="I96" i="7"/>
  <c r="H96" i="7" s="1"/>
  <c r="P95" i="7"/>
  <c r="N95" i="7"/>
  <c r="L95" i="7"/>
  <c r="I95" i="7"/>
  <c r="H95" i="7" s="1"/>
  <c r="P94" i="7"/>
  <c r="N94" i="7"/>
  <c r="L94" i="7"/>
  <c r="I94" i="7"/>
  <c r="H94" i="7" s="1"/>
  <c r="P93" i="7"/>
  <c r="N93" i="7"/>
  <c r="L93" i="7"/>
  <c r="I93" i="7"/>
  <c r="H93" i="7" s="1"/>
  <c r="P92" i="7"/>
  <c r="N92" i="7"/>
  <c r="L92" i="7"/>
  <c r="I92" i="7"/>
  <c r="H92" i="7" s="1"/>
  <c r="P91" i="7"/>
  <c r="N91" i="7"/>
  <c r="L91" i="7"/>
  <c r="I91" i="7"/>
  <c r="H91" i="7" s="1"/>
  <c r="P90" i="7"/>
  <c r="N90" i="7"/>
  <c r="L90" i="7"/>
  <c r="I90" i="7"/>
  <c r="H90" i="7" s="1"/>
  <c r="P89" i="7"/>
  <c r="N89" i="7"/>
  <c r="L89" i="7"/>
  <c r="I89" i="7"/>
  <c r="H89" i="7" s="1"/>
  <c r="P88" i="7"/>
  <c r="N88" i="7"/>
  <c r="L88" i="7"/>
  <c r="I88" i="7"/>
  <c r="H88" i="7" s="1"/>
  <c r="P87" i="7"/>
  <c r="N87" i="7"/>
  <c r="L87" i="7"/>
  <c r="I87" i="7"/>
  <c r="H87" i="7" s="1"/>
  <c r="P86" i="7"/>
  <c r="N86" i="7"/>
  <c r="L86" i="7"/>
  <c r="I86" i="7"/>
  <c r="H86" i="7" s="1"/>
  <c r="P85" i="7"/>
  <c r="N85" i="7"/>
  <c r="L85" i="7"/>
  <c r="I85" i="7"/>
  <c r="H85" i="7" s="1"/>
  <c r="P84" i="7"/>
  <c r="N84" i="7"/>
  <c r="L84" i="7"/>
  <c r="I84" i="7"/>
  <c r="H84" i="7" s="1"/>
  <c r="P83" i="7"/>
  <c r="N83" i="7"/>
  <c r="L83" i="7"/>
  <c r="I83" i="7"/>
  <c r="H83" i="7" s="1"/>
  <c r="P82" i="7"/>
  <c r="N82" i="7"/>
  <c r="L82" i="7"/>
  <c r="I82" i="7"/>
  <c r="H82" i="7" s="1"/>
  <c r="P81" i="7"/>
  <c r="N81" i="7"/>
  <c r="L81" i="7"/>
  <c r="I81" i="7"/>
  <c r="H81" i="7" s="1"/>
  <c r="P80" i="7"/>
  <c r="N80" i="7"/>
  <c r="L80" i="7"/>
  <c r="I80" i="7"/>
  <c r="H80" i="7" s="1"/>
  <c r="P79" i="7"/>
  <c r="N79" i="7"/>
  <c r="L79" i="7"/>
  <c r="I79" i="7"/>
  <c r="H79" i="7" s="1"/>
  <c r="P78" i="7"/>
  <c r="N78" i="7"/>
  <c r="L78" i="7"/>
  <c r="I78" i="7"/>
  <c r="H78" i="7" s="1"/>
  <c r="P77" i="7"/>
  <c r="N77" i="7"/>
  <c r="L77" i="7"/>
  <c r="I77" i="7"/>
  <c r="H77" i="7" s="1"/>
  <c r="P76" i="7"/>
  <c r="N76" i="7"/>
  <c r="L76" i="7"/>
  <c r="I76" i="7"/>
  <c r="H76" i="7" s="1"/>
  <c r="P75" i="7"/>
  <c r="N75" i="7"/>
  <c r="L75" i="7"/>
  <c r="I75" i="7"/>
  <c r="H75" i="7" s="1"/>
  <c r="P74" i="7"/>
  <c r="N74" i="7"/>
  <c r="L74" i="7"/>
  <c r="I74" i="7"/>
  <c r="H74" i="7" s="1"/>
  <c r="P73" i="7"/>
  <c r="N73" i="7"/>
  <c r="L73" i="7"/>
  <c r="I73" i="7"/>
  <c r="H73" i="7" s="1"/>
  <c r="P72" i="7"/>
  <c r="N72" i="7"/>
  <c r="L72" i="7"/>
  <c r="I72" i="7"/>
  <c r="H72" i="7" s="1"/>
  <c r="P71" i="7"/>
  <c r="N71" i="7"/>
  <c r="L71" i="7"/>
  <c r="I71" i="7"/>
  <c r="H71" i="7" s="1"/>
  <c r="P70" i="7"/>
  <c r="N70" i="7"/>
  <c r="L70" i="7"/>
  <c r="I70" i="7"/>
  <c r="H70" i="7" s="1"/>
  <c r="P69" i="7"/>
  <c r="N69" i="7"/>
  <c r="L69" i="7"/>
  <c r="I69" i="7"/>
  <c r="H69" i="7" s="1"/>
  <c r="P68" i="7"/>
  <c r="N68" i="7"/>
  <c r="L68" i="7"/>
  <c r="I68" i="7"/>
  <c r="H68" i="7" s="1"/>
  <c r="P67" i="7"/>
  <c r="L67" i="7"/>
  <c r="I67" i="7"/>
  <c r="H67" i="7" s="1"/>
  <c r="P66" i="7"/>
  <c r="L66" i="7"/>
  <c r="I66" i="7"/>
  <c r="H66" i="7" s="1"/>
  <c r="P65" i="7"/>
  <c r="N65" i="7"/>
  <c r="L65" i="7"/>
  <c r="I65" i="7"/>
  <c r="H65" i="7" s="1"/>
  <c r="P64" i="7"/>
  <c r="N64" i="7"/>
  <c r="L64" i="7"/>
  <c r="I64" i="7"/>
  <c r="H64" i="7" s="1"/>
  <c r="P63" i="7"/>
  <c r="N63" i="7"/>
  <c r="L63" i="7"/>
  <c r="I63" i="7"/>
  <c r="H63" i="7" s="1"/>
  <c r="P62" i="7"/>
  <c r="N62" i="7"/>
  <c r="L62" i="7"/>
  <c r="I62" i="7"/>
  <c r="H62" i="7" s="1"/>
  <c r="P61" i="7"/>
  <c r="N61" i="7"/>
  <c r="L61" i="7"/>
  <c r="I61" i="7"/>
  <c r="H61" i="7" s="1"/>
  <c r="P60" i="7"/>
  <c r="N60" i="7"/>
  <c r="L60" i="7"/>
  <c r="I60" i="7"/>
  <c r="H60" i="7" s="1"/>
  <c r="P59" i="7"/>
  <c r="N59" i="7"/>
  <c r="L59" i="7"/>
  <c r="I59" i="7"/>
  <c r="H59" i="7" s="1"/>
  <c r="P58" i="7"/>
  <c r="N58" i="7"/>
  <c r="L58" i="7"/>
  <c r="I58" i="7"/>
  <c r="H58" i="7" s="1"/>
  <c r="P57" i="7"/>
  <c r="N57" i="7"/>
  <c r="L57" i="7"/>
  <c r="I57" i="7"/>
  <c r="H57" i="7" s="1"/>
  <c r="P56" i="7"/>
  <c r="N56" i="7"/>
  <c r="L56" i="7"/>
  <c r="I56" i="7"/>
  <c r="H56" i="7" s="1"/>
  <c r="P55" i="7"/>
  <c r="N55" i="7"/>
  <c r="L55" i="7"/>
  <c r="I55" i="7"/>
  <c r="H55" i="7" s="1"/>
  <c r="P54" i="7"/>
  <c r="N54" i="7"/>
  <c r="L54" i="7"/>
  <c r="I54" i="7"/>
  <c r="H54" i="7" s="1"/>
  <c r="P53" i="7"/>
  <c r="N53" i="7"/>
  <c r="L53" i="7"/>
  <c r="I53" i="7"/>
  <c r="H53" i="7" s="1"/>
  <c r="P52" i="7"/>
  <c r="N52" i="7"/>
  <c r="L52" i="7"/>
  <c r="I52" i="7"/>
  <c r="H52" i="7" s="1"/>
  <c r="P51" i="7"/>
  <c r="N51" i="7"/>
  <c r="L51" i="7"/>
  <c r="I51" i="7"/>
  <c r="H51" i="7" s="1"/>
  <c r="P50" i="7"/>
  <c r="N50" i="7"/>
  <c r="L50" i="7"/>
  <c r="I50" i="7"/>
  <c r="H50" i="7" s="1"/>
  <c r="P49" i="7"/>
  <c r="N49" i="7"/>
  <c r="L49" i="7"/>
  <c r="I49" i="7"/>
  <c r="H49" i="7" s="1"/>
  <c r="P48" i="7"/>
  <c r="N48" i="7"/>
  <c r="L48" i="7"/>
  <c r="I48" i="7"/>
  <c r="H48" i="7" s="1"/>
  <c r="P47" i="7"/>
  <c r="N47" i="7"/>
  <c r="L47" i="7"/>
  <c r="I47" i="7"/>
  <c r="H47" i="7" s="1"/>
  <c r="P46" i="7"/>
  <c r="N46" i="7"/>
  <c r="L46" i="7"/>
  <c r="I46" i="7"/>
  <c r="H46" i="7" s="1"/>
  <c r="P45" i="7"/>
  <c r="N45" i="7"/>
  <c r="L45" i="7"/>
  <c r="I45" i="7"/>
  <c r="H45" i="7" s="1"/>
  <c r="P44" i="7"/>
  <c r="N44" i="7"/>
  <c r="L44" i="7"/>
  <c r="I44" i="7"/>
  <c r="H44" i="7" s="1"/>
  <c r="P43" i="7"/>
  <c r="N43" i="7"/>
  <c r="L43" i="7"/>
  <c r="I43" i="7"/>
  <c r="H43" i="7" s="1"/>
  <c r="P42" i="7"/>
  <c r="N42" i="7"/>
  <c r="L42" i="7"/>
  <c r="I42" i="7"/>
  <c r="H42" i="7" s="1"/>
  <c r="N41" i="7"/>
  <c r="L41" i="7"/>
  <c r="I41" i="7"/>
  <c r="H41" i="7" s="1"/>
  <c r="P40" i="7"/>
  <c r="N40" i="7"/>
  <c r="L40" i="7"/>
  <c r="I40" i="7"/>
  <c r="H40" i="7" s="1"/>
  <c r="P39" i="7"/>
  <c r="N39" i="7"/>
  <c r="L39" i="7"/>
  <c r="I39" i="7"/>
  <c r="H39" i="7" s="1"/>
  <c r="P38" i="7"/>
  <c r="N38" i="7"/>
  <c r="L38" i="7"/>
  <c r="I38" i="7"/>
  <c r="H38" i="7" s="1"/>
  <c r="P37" i="7"/>
  <c r="N37" i="7"/>
  <c r="L37" i="7"/>
  <c r="I37" i="7"/>
  <c r="H37" i="7" s="1"/>
  <c r="P36" i="7"/>
  <c r="N36" i="7"/>
  <c r="L36" i="7"/>
  <c r="I36" i="7"/>
  <c r="H36" i="7" s="1"/>
  <c r="P35" i="7"/>
  <c r="N35" i="7"/>
  <c r="L35" i="7"/>
  <c r="I35" i="7"/>
  <c r="H35" i="7" s="1"/>
  <c r="P34" i="7"/>
  <c r="N34" i="7"/>
  <c r="L34" i="7"/>
  <c r="I34" i="7"/>
  <c r="H34" i="7" s="1"/>
  <c r="P33" i="7"/>
  <c r="N33" i="7"/>
  <c r="L33" i="7"/>
  <c r="I33" i="7"/>
  <c r="H33" i="7" s="1"/>
  <c r="P32" i="7"/>
  <c r="N32" i="7"/>
  <c r="L32" i="7"/>
  <c r="I32" i="7"/>
  <c r="H32" i="7" s="1"/>
  <c r="P31" i="7"/>
  <c r="N31" i="7"/>
  <c r="L31" i="7"/>
  <c r="I31" i="7"/>
  <c r="H31" i="7" s="1"/>
  <c r="P30" i="7"/>
  <c r="N30" i="7"/>
  <c r="L30" i="7"/>
  <c r="I30" i="7"/>
  <c r="H30" i="7" s="1"/>
  <c r="P29" i="7"/>
  <c r="N29" i="7"/>
  <c r="L29" i="7"/>
  <c r="I29" i="7"/>
  <c r="H29" i="7" s="1"/>
  <c r="P28" i="7"/>
  <c r="N28" i="7"/>
  <c r="L28" i="7"/>
  <c r="I28" i="7"/>
  <c r="H28" i="7" s="1"/>
  <c r="P27" i="7"/>
  <c r="N27" i="7"/>
  <c r="L27" i="7"/>
  <c r="I27" i="7"/>
  <c r="H27" i="7" s="1"/>
  <c r="P26" i="7"/>
  <c r="N26" i="7"/>
  <c r="L26" i="7"/>
  <c r="I26" i="7"/>
  <c r="H26" i="7" s="1"/>
  <c r="P25" i="7"/>
  <c r="N25" i="7"/>
  <c r="L25" i="7"/>
  <c r="I25" i="7"/>
  <c r="H25" i="7" s="1"/>
  <c r="P24" i="7"/>
  <c r="N24" i="7"/>
  <c r="L24" i="7"/>
  <c r="I24" i="7"/>
  <c r="H24" i="7" s="1"/>
  <c r="P23" i="7"/>
  <c r="N23" i="7"/>
  <c r="L23" i="7"/>
  <c r="I23" i="7"/>
  <c r="H23" i="7" s="1"/>
  <c r="P22" i="7"/>
  <c r="N22" i="7"/>
  <c r="L22" i="7"/>
  <c r="I22" i="7"/>
  <c r="H22" i="7" s="1"/>
  <c r="P21" i="7"/>
  <c r="N21" i="7"/>
  <c r="L21" i="7"/>
  <c r="I21" i="7"/>
  <c r="H21" i="7" s="1"/>
  <c r="P20" i="7"/>
  <c r="N20" i="7"/>
  <c r="L20" i="7"/>
  <c r="I20" i="7"/>
  <c r="H20" i="7" s="1"/>
  <c r="P19" i="7"/>
  <c r="N19" i="7"/>
  <c r="L19" i="7"/>
  <c r="I19" i="7"/>
  <c r="H19" i="7" s="1"/>
  <c r="P18" i="7"/>
  <c r="N18" i="7"/>
  <c r="L18" i="7"/>
  <c r="I18" i="7"/>
  <c r="H18" i="7" s="1"/>
  <c r="P17" i="7"/>
  <c r="N17" i="7"/>
  <c r="L17" i="7"/>
  <c r="I17" i="7"/>
  <c r="H17" i="7" s="1"/>
  <c r="P16" i="7"/>
  <c r="N16" i="7"/>
  <c r="L16" i="7"/>
  <c r="I16" i="7"/>
  <c r="H16" i="7" s="1"/>
  <c r="P15" i="7"/>
  <c r="N15" i="7"/>
  <c r="L15" i="7"/>
  <c r="I15" i="7"/>
  <c r="H15" i="7" s="1"/>
  <c r="P14" i="7"/>
  <c r="N14" i="7"/>
  <c r="L14" i="7"/>
  <c r="I14" i="7"/>
  <c r="H14" i="7" s="1"/>
  <c r="P13" i="7"/>
  <c r="N13" i="7"/>
  <c r="L13" i="7"/>
  <c r="I13" i="7"/>
  <c r="H13" i="7" s="1"/>
  <c r="P12" i="7"/>
  <c r="N12" i="7"/>
  <c r="L12" i="7"/>
  <c r="I12" i="7"/>
  <c r="H12" i="7" s="1"/>
  <c r="P11" i="7"/>
  <c r="N11" i="7"/>
  <c r="L11" i="7"/>
  <c r="I11" i="7"/>
  <c r="H11" i="7" s="1"/>
  <c r="P10" i="7"/>
  <c r="N10" i="7"/>
  <c r="L10" i="7"/>
  <c r="I10" i="7"/>
  <c r="H10" i="7" s="1"/>
  <c r="P9" i="7"/>
  <c r="N9" i="7"/>
  <c r="L9" i="7"/>
  <c r="I9" i="7"/>
  <c r="H9" i="7" s="1"/>
  <c r="P8" i="7"/>
  <c r="N8" i="7"/>
  <c r="L8" i="7"/>
  <c r="I8" i="7"/>
  <c r="H8" i="7" s="1"/>
  <c r="P7" i="7"/>
  <c r="N7" i="7"/>
  <c r="L7" i="7"/>
  <c r="I7" i="7"/>
  <c r="H7" i="7" s="1"/>
  <c r="P6" i="7"/>
  <c r="N6" i="7"/>
  <c r="L6" i="7"/>
  <c r="I6" i="7"/>
  <c r="H6" i="7" s="1"/>
</calcChain>
</file>

<file path=xl/sharedStrings.xml><?xml version="1.0" encoding="utf-8"?>
<sst xmlns="http://schemas.openxmlformats.org/spreadsheetml/2006/main" count="1343" uniqueCount="441">
  <si>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</si>
  <si>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Área</t>
  </si>
  <si>
    <t>Siglas</t>
  </si>
  <si>
    <t>Jefes</t>
  </si>
  <si>
    <t>TIPOLOGIAS DP</t>
  </si>
  <si>
    <t>Despacho Secretario de Cultura, Recreación y Deporte</t>
  </si>
  <si>
    <t>Santiago Jose Piñerua Naranjo</t>
  </si>
  <si>
    <t>Tipologia</t>
  </si>
  <si>
    <t>Dto 491 de 2020</t>
  </si>
  <si>
    <t>Tipologia 2</t>
  </si>
  <si>
    <t>Ley 1755 de 2015</t>
  </si>
  <si>
    <t>Tramite</t>
  </si>
  <si>
    <t>Termino de tramite</t>
  </si>
  <si>
    <t>Oficina Asesora Juridica</t>
  </si>
  <si>
    <t>OAJ</t>
  </si>
  <si>
    <t>Juan Manuel Vargas Ayala</t>
  </si>
  <si>
    <t>IN</t>
  </si>
  <si>
    <t>Informativo</t>
  </si>
  <si>
    <t>Petición Incompleta</t>
  </si>
  <si>
    <t>Oficina Asesora de Comunicaciones</t>
  </si>
  <si>
    <t>OAC</t>
  </si>
  <si>
    <t>Carolina Ruiz Caicedo</t>
  </si>
  <si>
    <t>EE</t>
  </si>
  <si>
    <t>Entre autoridades</t>
  </si>
  <si>
    <t>Traslado</t>
  </si>
  <si>
    <t xml:space="preserve">Oficina de Control Interno </t>
  </si>
  <si>
    <t>OCI</t>
  </si>
  <si>
    <t>Omar Urrea Romero</t>
  </si>
  <si>
    <t>SP</t>
  </si>
  <si>
    <t>Solicitud Prioritaria</t>
  </si>
  <si>
    <t>Respuesta definitiva</t>
  </si>
  <si>
    <t>Segun la normatividad vigente</t>
  </si>
  <si>
    <t>Oficina de Control Interno Disciplinario</t>
  </si>
  <si>
    <t>OCID</t>
  </si>
  <si>
    <t>Ray Garfunkell Vanegas Herrera</t>
  </si>
  <si>
    <t>DPIG</t>
  </si>
  <si>
    <t>Derecho de Petición Interes General</t>
  </si>
  <si>
    <t>Solicitud ampliación de termino</t>
  </si>
  <si>
    <t>Antes del vencimiento del término señalado en la ley</t>
  </si>
  <si>
    <t>Oficina de Tecnologias de la Informacion</t>
  </si>
  <si>
    <t>Liliana Morales</t>
  </si>
  <si>
    <t>DPIP</t>
  </si>
  <si>
    <t>Derecho de Petición Interes Particular</t>
  </si>
  <si>
    <t>Grupo Interno de Trabajo de Infraestructura y Sistemas de la Información</t>
  </si>
  <si>
    <t>GITISI</t>
  </si>
  <si>
    <t>Fabio Fernando Sanchez Sanchez</t>
  </si>
  <si>
    <t>SIG</t>
  </si>
  <si>
    <t>Solicitud de Información General</t>
  </si>
  <si>
    <t>Oficina Asesora de Planeación</t>
  </si>
  <si>
    <t>TR</t>
  </si>
  <si>
    <t>Sonia Cordoba Alvarado</t>
  </si>
  <si>
    <t>SIP</t>
  </si>
  <si>
    <t>Solicitud de Acceso a Información Publica</t>
  </si>
  <si>
    <t>Subsecretaría de Gobernanza</t>
  </si>
  <si>
    <t>OAP</t>
  </si>
  <si>
    <t>Yaneth Suarez Acero</t>
  </si>
  <si>
    <t>CO</t>
  </si>
  <si>
    <t>Consulta</t>
  </si>
  <si>
    <t>Dirección de Asuntos Locales y Participación</t>
  </si>
  <si>
    <t>DALP</t>
  </si>
  <si>
    <t>Alejandro Franco Plata</t>
  </si>
  <si>
    <t>DE</t>
  </si>
  <si>
    <t>Denuncia por Actos de Corrupción</t>
  </si>
  <si>
    <t>Dirección de Fomento</t>
  </si>
  <si>
    <t>DF</t>
  </si>
  <si>
    <t>Vanessa Barrenecha Samur</t>
  </si>
  <si>
    <t>RE</t>
  </si>
  <si>
    <t>Reclamo</t>
  </si>
  <si>
    <t>Direccion de Personas Juridicas</t>
  </si>
  <si>
    <t>DPJ</t>
  </si>
  <si>
    <t>Oscar Medina Sanchez</t>
  </si>
  <si>
    <t>QU</t>
  </si>
  <si>
    <t>Queja</t>
  </si>
  <si>
    <t>Dirección de Economia, Estudios y Politica</t>
  </si>
  <si>
    <t>DEEP</t>
  </si>
  <si>
    <t>Mauricio Agudelo Ruiz</t>
  </si>
  <si>
    <t>SU</t>
  </si>
  <si>
    <t>Sugerencia</t>
  </si>
  <si>
    <t>Dirección de Arte, Cultura y Patrimonio</t>
  </si>
  <si>
    <t>DACP</t>
  </si>
  <si>
    <t>Liliana Mercedes Gonzalez Jinete</t>
  </si>
  <si>
    <t>FE</t>
  </si>
  <si>
    <t>Felicitación</t>
  </si>
  <si>
    <t>Subdirección de Gestión Cultural y Artística</t>
  </si>
  <si>
    <t>SGCA</t>
  </si>
  <si>
    <t>Ines Elvira Montealegre Martinez</t>
  </si>
  <si>
    <t>Subdirección de Infraestructura y patrimonio cultural</t>
  </si>
  <si>
    <t>SIPC</t>
  </si>
  <si>
    <t>Ivan Dario Quiñones Sanchez</t>
  </si>
  <si>
    <t>Direccion de Gestion Corporativa</t>
  </si>
  <si>
    <t>DGC</t>
  </si>
  <si>
    <t>Yamile Borja Martinez</t>
  </si>
  <si>
    <t>Grupo Interno de Trabajo de Gestion de Servicios Administrativos</t>
  </si>
  <si>
    <t>GITGS</t>
  </si>
  <si>
    <t>Nydia Nehida Miranda Urrego</t>
  </si>
  <si>
    <t>Grupo Interno de Trabajo de Gestión Financiera.</t>
  </si>
  <si>
    <t>GTGF</t>
  </si>
  <si>
    <t>Didier Ricardo Orduz Martinez</t>
  </si>
  <si>
    <t>Grupo Interno De Trabajo De Gestión Del Talento Humano</t>
  </si>
  <si>
    <t>GITGTH</t>
  </si>
  <si>
    <t>Alba Nohora Diaz Galan</t>
  </si>
  <si>
    <t>Grupo interno de Trabajo de Contratacion</t>
  </si>
  <si>
    <t>GITC</t>
  </si>
  <si>
    <t>Myriam Janeth Sosa Sedano</t>
  </si>
  <si>
    <t>Dirección de Lectura y Bibliotecas</t>
  </si>
  <si>
    <t>DLB</t>
  </si>
  <si>
    <t>Maria Consuelo Gaitan Gaitan</t>
  </si>
  <si>
    <t>Subsecretaria de Cultura Ciudadana y Gestión del Conocimiento</t>
  </si>
  <si>
    <t>Henry Samuel Murrain Knudson</t>
  </si>
  <si>
    <t>Direccion Observatorio y Gestion del Conocimiento Cultural</t>
  </si>
  <si>
    <t>DOGCC</t>
  </si>
  <si>
    <t>Sayra Guinette Aldana Hernandez</t>
  </si>
  <si>
    <t>ATC</t>
  </si>
  <si>
    <t>Columna1</t>
  </si>
  <si>
    <t>Columna2</t>
  </si>
  <si>
    <t>DP Interes General</t>
  </si>
  <si>
    <t>DP Interes Particular</t>
  </si>
  <si>
    <t>Felicitacion</t>
  </si>
  <si>
    <t>CE</t>
  </si>
  <si>
    <t>PE</t>
  </si>
  <si>
    <t>SI</t>
  </si>
  <si>
    <t>Solicitud de Informacion</t>
  </si>
  <si>
    <t>SD</t>
  </si>
  <si>
    <t>AG</t>
  </si>
  <si>
    <t>BOGOTA TE ESCUCHA</t>
  </si>
  <si>
    <t>ORFEO</t>
  </si>
  <si>
    <t>EMAIL</t>
  </si>
  <si>
    <t>REDES SOCIALES</t>
  </si>
  <si>
    <t>CHAT</t>
  </si>
  <si>
    <t>PRESENCIAL</t>
  </si>
  <si>
    <t>TELEFONICO</t>
  </si>
  <si>
    <t>TIPIFICACION</t>
  </si>
  <si>
    <t>Auxilios / Decreto 561</t>
  </si>
  <si>
    <t>Auxilios / Decreto 561/ BEPS</t>
  </si>
  <si>
    <t>Contratos</t>
  </si>
  <si>
    <t xml:space="preserve">  </t>
  </si>
  <si>
    <t>Talento Humano y Contratación</t>
  </si>
  <si>
    <t>Convocatorias</t>
  </si>
  <si>
    <t>Convocatorias, estimulos y fomento</t>
  </si>
  <si>
    <t>Cultura ciudadana</t>
  </si>
  <si>
    <t>Arte y Cultura</t>
  </si>
  <si>
    <t>Solicitud Prioritaria - EE</t>
  </si>
  <si>
    <t>Patrimonio e Infraestructura</t>
  </si>
  <si>
    <t>Asuntos Locales</t>
  </si>
  <si>
    <t>Asuntos Locales y participación</t>
  </si>
  <si>
    <t>Información Otra Entidad / Traslado</t>
  </si>
  <si>
    <t>Información Otra Entidad</t>
  </si>
  <si>
    <t>Talento Humano</t>
  </si>
  <si>
    <t>Red de Bibliotecas</t>
  </si>
  <si>
    <t>Asuntos de participación</t>
  </si>
  <si>
    <t>Personas juridicas</t>
  </si>
  <si>
    <t>Información General de la Entidad</t>
  </si>
  <si>
    <t>Reactivación economia</t>
  </si>
  <si>
    <t>Contable - financiero</t>
  </si>
  <si>
    <t>Correspondencia</t>
  </si>
  <si>
    <t>Petición incompleta</t>
  </si>
  <si>
    <t>Estimulos y fomento</t>
  </si>
  <si>
    <t>BEPS</t>
  </si>
  <si>
    <t>CANALES</t>
  </si>
  <si>
    <t>Virtual</t>
  </si>
  <si>
    <t>Presencial</t>
  </si>
  <si>
    <t>Redes sociales</t>
  </si>
  <si>
    <t>Telefonico</t>
  </si>
  <si>
    <t>FESTIVOS</t>
  </si>
  <si>
    <t>Respuesta - Soporte</t>
  </si>
  <si>
    <t>Tipo de Requerimiento</t>
  </si>
  <si>
    <t>No. Consecutivo de la Dependencia</t>
  </si>
  <si>
    <t>Fecha de Radicación</t>
  </si>
  <si>
    <t>Fecha Límite de Respuesta</t>
  </si>
  <si>
    <t>Asunto</t>
  </si>
  <si>
    <t>Responsable de Emitir Respuesta</t>
  </si>
  <si>
    <t>Fecha de Respuesta</t>
  </si>
  <si>
    <t>Dias habiles entre Fecha de radicacion y de respuesta.</t>
  </si>
  <si>
    <t>Se traslada mediante SDQS</t>
  </si>
  <si>
    <t>Se cierra por no competencia ya que la entidad competente ya tiene conocimiento</t>
  </si>
  <si>
    <t>RELACIÓN CON LA CIUDADANÍA</t>
  </si>
  <si>
    <t>FR-05-PR-ATE-01</t>
  </si>
  <si>
    <t>02</t>
  </si>
  <si>
    <t>MATRIZ REGISTRO Y CONTROL PQRSD</t>
  </si>
  <si>
    <t>Recepción del requerimiento</t>
  </si>
  <si>
    <t>Requerimiento</t>
  </si>
  <si>
    <t>Trámite</t>
  </si>
  <si>
    <t>Canal de Recepción</t>
  </si>
  <si>
    <t>Término de respuesta o trámite en días hábiles</t>
  </si>
  <si>
    <t>Tipificacion</t>
  </si>
  <si>
    <t>Dependencia Competente</t>
  </si>
  <si>
    <t>Fecha de recibo en la dependencia</t>
  </si>
  <si>
    <t xml:space="preserve">Observaciones
Funcionario Oficina de Atención al Ciudadano - Quejas y Reclamos </t>
  </si>
  <si>
    <t>Virtual – Email</t>
  </si>
  <si>
    <t>Respuesta Definitiva</t>
  </si>
  <si>
    <t>Convocatorias - Estímulos y Fomento</t>
  </si>
  <si>
    <t>Virtual - Bogotá te Escucha</t>
  </si>
  <si>
    <t>Asuntos Locales y Participación</t>
  </si>
  <si>
    <t>Información Otra Entidad/ Traslado</t>
  </si>
  <si>
    <t>Personas Jurídicas</t>
  </si>
  <si>
    <t>SIG-Respecto a cursos de formación -SENA</t>
  </si>
  <si>
    <t>Se traslada a través de SDQS y se finaliza en ORFEO con la evidencia</t>
  </si>
  <si>
    <t>Información de contratos firmados por la SCRD</t>
  </si>
  <si>
    <t>Presencial – Correspondencia</t>
  </si>
  <si>
    <t>Información sobre convocatoria de IDARTES</t>
  </si>
  <si>
    <t>Agradecimiento por atención brindadas</t>
  </si>
  <si>
    <t>Felicitación por gestión en red de bibliotecas</t>
  </si>
  <si>
    <t>Solicitud de capacitación y ayudas a asociación en localidad de Engativa</t>
  </si>
  <si>
    <t>Información sobre beca llevada a cabo por la OFB</t>
  </si>
  <si>
    <t xml:space="preserve">SIG-Respecto a como instaurar un monumento </t>
  </si>
  <si>
    <t>Se da respuesta con radicado 20223100056711</t>
  </si>
  <si>
    <t xml:space="preserve">SIP-Respecto a vinculación laboral </t>
  </si>
  <si>
    <t>Se da respuesta con radicado 20227300059241</t>
  </si>
  <si>
    <t>SIG-Respecto a funcionamiento de bibliotecas el 28 de abril</t>
  </si>
  <si>
    <t>Se tralada con radicados 20228000053721 y 20228000053731</t>
  </si>
  <si>
    <t>SIG-Respecto a respuestas brindadas por contactenos@biblored.gov.co</t>
  </si>
  <si>
    <t>DPIP-Respecto a Beca de creación en danza-ciudad creadora</t>
  </si>
  <si>
    <t>RE-Respecto a caida de la plataforma SICON</t>
  </si>
  <si>
    <t>DPIP-Respecto a evaluación y desempeño de los jurados</t>
  </si>
  <si>
    <t>DPIP-Respecto a diversas solicitudes para desarrollo de evento Market Festival Pride</t>
  </si>
  <si>
    <t>ASIGNAR - TRASLADAR</t>
  </si>
  <si>
    <t>Formato para subsanar, no permite descargar</t>
  </si>
  <si>
    <t>Se da respuesta con radicado 20222200055781</t>
  </si>
  <si>
    <t>Solicitud de acta de liquidación contractual</t>
  </si>
  <si>
    <t>Se da respuesta con radicado 20222200049621</t>
  </si>
  <si>
    <t>DPIP-Respecto a intervención y autorización del Centro Historico de bogotá</t>
  </si>
  <si>
    <t>Se traslada mediante SDQS a IDPC</t>
  </si>
  <si>
    <t>DPIP-Respecto a intervención y autorización del Barrio Las Cruces</t>
  </si>
  <si>
    <t>Inconvenientes en plataforma SICON</t>
  </si>
  <si>
    <t xml:space="preserve">Solicitud de informe con avances sobre metas </t>
  </si>
  <si>
    <t>Solicitud de enlace directo entre la SCRD y comunidad Gitana</t>
  </si>
  <si>
    <t>Solicitud de resolución relacionada con un BIC</t>
  </si>
  <si>
    <t>Se da respuesta con radicado 20223300053741</t>
  </si>
  <si>
    <t>Información respecto de cursos de formación convenio SENA</t>
  </si>
  <si>
    <t>Se da respuesta con radicado 20223100052621</t>
  </si>
  <si>
    <t>Información de una ESAL</t>
  </si>
  <si>
    <t>Se da respuesta con radicado 20222300054091</t>
  </si>
  <si>
    <t>Información sobre sello en BIC</t>
  </si>
  <si>
    <t>Se da respuesta con radicado 20223300057891</t>
  </si>
  <si>
    <t>Solicitud de entrevista para tratar temas relacionados con el arte</t>
  </si>
  <si>
    <t>Solicitud para encerrar parque público</t>
  </si>
  <si>
    <t>Información para participar en ferias artesanales</t>
  </si>
  <si>
    <t>Información respecto de jurados suplentes en convocatorias</t>
  </si>
  <si>
    <t>Se da respuesta con radicado 20222200187433</t>
  </si>
  <si>
    <t>Información sobre inscripción al festival de artes escolar</t>
  </si>
  <si>
    <t>Se dio respuesta con oficio 20223100054291</t>
  </si>
  <si>
    <t>reiteración sobre petición pasada - Información sobre sello en BIC</t>
  </si>
  <si>
    <t>DPIG-Respecto a intervenciones en BIC</t>
  </si>
  <si>
    <t>SIG-Respecto a proyección de mural para graffiti</t>
  </si>
  <si>
    <t>Se da respuesta con radicado 20223100057971</t>
  </si>
  <si>
    <t>SIG-Respecto a calificacion de jurados convocatoria hiphop al parque</t>
  </si>
  <si>
    <t>Se traslada mediante SDQS - IDARTES</t>
  </si>
  <si>
    <t xml:space="preserve">SIG-Certificaciones Beca realización de eventos artisticos </t>
  </si>
  <si>
    <t>Se da repuesta con radicado 20222200056601</t>
  </si>
  <si>
    <t>SIG-Respecto a incripción en programa de formación en software</t>
  </si>
  <si>
    <t>Se da respuesta con radicado 20223100052641</t>
  </si>
  <si>
    <t>SIG-Respecto a inscripción y rechazo de tecnólogo en formación</t>
  </si>
  <si>
    <t>Se da respuesta con radicado 20223100052681</t>
  </si>
  <si>
    <t>Se da respuesta con radicado 20223100052611</t>
  </si>
  <si>
    <t>SI-Respecto a documentación jurados suplente</t>
  </si>
  <si>
    <t>Se da respuesta con radicado 20222200058141</t>
  </si>
  <si>
    <t>SIG-Respecto a presentación de información financiera</t>
  </si>
  <si>
    <t>Se da respuesta con radicado 20222300052891</t>
  </si>
  <si>
    <t>SIG-Respecto a apertura de biblioteca</t>
  </si>
  <si>
    <t>Se traslada a través de los siguientes radicados 20228000053721 y 20228000053731</t>
  </si>
  <si>
    <t>SIG-Respecto cursos recreativos de ajedrez</t>
  </si>
  <si>
    <t>Se traslada mediante SDQS - IDRD</t>
  </si>
  <si>
    <t>Beca para la realización de eventos artísticos y culturales con enfoque poblacional en la localidad de San Cristóba</t>
  </si>
  <si>
    <t>Se da respuesta con radicado 20222200059261</t>
  </si>
  <si>
    <t>DPIP-Respecto a BECA DE APOYO PARA LA PROFESIONALIZACIÓN DE ARTISTAS</t>
  </si>
  <si>
    <t>SIG-Respecto a participación de cursos en bibliotecas menores</t>
  </si>
  <si>
    <t>DPIG-Respecto a inconformidad a resultados de torneo de BMX</t>
  </si>
  <si>
    <t xml:space="preserve">Solicitud de homenaje a músico </t>
  </si>
  <si>
    <t>Solicitud de reactivación de PIN para presentación de info financiera</t>
  </si>
  <si>
    <t>Participación en talleres de bibliotecas menores</t>
  </si>
  <si>
    <t>DPIP- Relacionado con proceso de BIC</t>
  </si>
  <si>
    <t>Descarga de certificados de participacón en FORMA</t>
  </si>
  <si>
    <t>Solicitud de jornada de ventas en Biblioteca Pública</t>
  </si>
  <si>
    <t>Se notificado del traslado con el radicado 20228000054211</t>
  </si>
  <si>
    <t>DPIG-Respecto a casa de la cultura de Kennedy - propuesta</t>
  </si>
  <si>
    <t>SIG-Respecto a certificación de BECA en 2013</t>
  </si>
  <si>
    <t>Se solicita ampliación de información con radicado 120222200055411</t>
  </si>
  <si>
    <t>SIG-Respecto a inspección y vigilancia de BIC</t>
  </si>
  <si>
    <t>Se da respuesta con radicado 20223300055231</t>
  </si>
  <si>
    <t>SIG-Respecto a realización de murales y permisos</t>
  </si>
  <si>
    <t>Se da respuesta con radicado 20223100053921</t>
  </si>
  <si>
    <t>sSIG-Respecto al portafolio del PDE</t>
  </si>
  <si>
    <t>Se da respuesta con radicado 20222200054951</t>
  </si>
  <si>
    <t>Cursos de musica en Facatattiva</t>
  </si>
  <si>
    <t>Se da traslado con oficios 20227000053661 - 20227000053671</t>
  </si>
  <si>
    <t>SIG-Respecto a festival de las artes SED-SCRD</t>
  </si>
  <si>
    <t>Se da respuesta con radicado 20223100057871</t>
  </si>
  <si>
    <t>SOLICITUD DE CUMPLIMIENTO DE LAS NORMAS QUE INTEGRAN LA POLITICA PUBLICA DE COMUNICACION COMUNITARIA Y ALTERNATIVA</t>
  </si>
  <si>
    <t>Se da respuesta con oficio 20227300056721</t>
  </si>
  <si>
    <t>SIG-Respecto a desarrollo y permisos de realización de mural</t>
  </si>
  <si>
    <t>SIG-Respecto a visita para desarrollo de actividad en colegio de ucltura ciudadana</t>
  </si>
  <si>
    <t>DPIG-Respecto a modificaciones en el contenido trextual del decreto 480 .- 627</t>
  </si>
  <si>
    <t>SIG-Respecto a convocatoria para mujeres de la red de distritos creativos</t>
  </si>
  <si>
    <t>sig-respecto a cursos de musica</t>
  </si>
  <si>
    <t xml:space="preserve">dpip-respecto a ingreso solidsario </t>
  </si>
  <si>
    <t>SIG-Respecto a respuesta a correos electronicos</t>
  </si>
  <si>
    <t>SIG-Para desarollar eventos naviedeños</t>
  </si>
  <si>
    <t>Se cierra por no competencia - ya tienen conocimiento las competentes</t>
  </si>
  <si>
    <t xml:space="preserve">DPIP-Respecto a problematicas de la comunidad </t>
  </si>
  <si>
    <t>DPIG-Respecto a declaratoria de exclusión de categoria de BIC</t>
  </si>
  <si>
    <t>Respecto de información sobre convocatorias de cultura</t>
  </si>
  <si>
    <t>SIP-Respecto a cotización de proveedores</t>
  </si>
  <si>
    <t>DPIP-Respecto a beneficios de registro</t>
  </si>
  <si>
    <t>Solicitud de certificación por tiempo laborado</t>
  </si>
  <si>
    <t>SIP-Respecto a contratación de la SCRD</t>
  </si>
  <si>
    <t>Se da respuesta con radicado 20221200059491</t>
  </si>
  <si>
    <t>Información respecto a cronograma de convocatoria en SICON</t>
  </si>
  <si>
    <t>Se da respuesta con radicado 20222100053811</t>
  </si>
  <si>
    <t>Información relacionada con la cantidad de bibliotecas en Bogotá</t>
  </si>
  <si>
    <t>Información sobre apertura de cursos de formación SENA</t>
  </si>
  <si>
    <t>Se da respuesta con radicado 20223100057111</t>
  </si>
  <si>
    <t>Información del libro "Vecinos Inesperados"</t>
  </si>
  <si>
    <t>Solicitud de trámite liga de canotaje de Bogotá</t>
  </si>
  <si>
    <t>Solicitud de permiso para uso de parques</t>
  </si>
  <si>
    <t>Información sobre la respuatración de "El mono de la pila"</t>
  </si>
  <si>
    <t>Solicitud de respuesta a petición radicada en el IDPC</t>
  </si>
  <si>
    <t>Solciitud de concepto técnico respecto de BIC</t>
  </si>
  <si>
    <t>Solicitud de auxilio para practicante del deporte</t>
  </si>
  <si>
    <t>Información sobr obras de infraestructura adelantadas por la alcaldía</t>
  </si>
  <si>
    <t>Petición de exclusión de BIC</t>
  </si>
  <si>
    <t>Solicitud de arreglo preventivo en parque de los niños</t>
  </si>
  <si>
    <t>Solicitud de apoyo económico a paciente psiquiatrico</t>
  </si>
  <si>
    <t>Información sobre segunda convocatoria para los cursos de SENA</t>
  </si>
  <si>
    <t>Solicitud de particiación en programa es cultura Local de Engativá</t>
  </si>
  <si>
    <t>Solicitud de respuesta a correciones realizadas en una convocatoria</t>
  </si>
  <si>
    <t>Soporte sobre la plataforma MARCA</t>
  </si>
  <si>
    <t>Solicitud de actualización de datos en el sistema</t>
  </si>
  <si>
    <t>Alcance a radicado 20227100073892</t>
  </si>
  <si>
    <t xml:space="preserve">Corresponde a un tramite especifico de la dependencia, por lo cual no se le inciia seguimiento </t>
  </si>
  <si>
    <t>FE-Respecto a felicitación por buen servicio</t>
  </si>
  <si>
    <t>RE-Respecto a error en plataforma (https://formacion.scrd.gov.co/)</t>
  </si>
  <si>
    <t>SIG-Respecto a expediente de BIC</t>
  </si>
  <si>
    <t>RE-Respecto a discriminación funcionarios IDT</t>
  </si>
  <si>
    <t>Objeción a concepto técnico emitido sobre un BIC</t>
  </si>
  <si>
    <t>SIG-Respecto a mantenimiento contratado</t>
  </si>
  <si>
    <t>Respecto de manejo de la plataforma y requisitos de convocatorias</t>
  </si>
  <si>
    <t xml:space="preserve">Solicitud de apoyo para trabajar con jovenes con adicción </t>
  </si>
  <si>
    <t>Soporte para diligenciar convocatoría en plataforma SICON</t>
  </si>
  <si>
    <t>Solicitud de respuesta a correos electrónicos enviados</t>
  </si>
  <si>
    <t>Proceso para solicitar certificado de IBC</t>
  </si>
  <si>
    <t xml:space="preserve">Soporte plataforma FORMA </t>
  </si>
  <si>
    <t>Concepto respecto de derechos patrimoniales</t>
  </si>
  <si>
    <t>Revisión de evaluación adelantada por IDARTES</t>
  </si>
  <si>
    <t>Espacios para servicios de bienestar en el trabajo</t>
  </si>
  <si>
    <t>TR-Respecto a desarrollo de evento desde Heroes - Parque Virrey</t>
  </si>
  <si>
    <t>TR-Respecto a Beca Proyectos Editoriales Independientes En Artes Plásticas y visuales (Libro de Artista)</t>
  </si>
  <si>
    <t xml:space="preserve">FE-Respecto a buen servicio </t>
  </si>
  <si>
    <t>DESPACHO - 1921242022</t>
  </si>
  <si>
    <t>DPIP-Respecto a cita con el secretario para hablar acerca de proyectos artisticos</t>
  </si>
  <si>
    <t>El SDQS se remite a oficina de comunicaciones por instrucciones internas</t>
  </si>
  <si>
    <t>SIP-Respecto a uso y lineamientos casa de la cultura soacha</t>
  </si>
  <si>
    <t>TR-Respecto a participación en PEMP DE INSTITUCIONES EDUCATIVA e.s</t>
  </si>
  <si>
    <t>Se traslado meidante SDQS</t>
  </si>
  <si>
    <t>TR-Respecto a Banco de Propuestas del Programa de Circulación y el XV Festival Danza en la Ciudad</t>
  </si>
  <si>
    <t xml:space="preserve">SIG-Respecto a preguntas realizadas mediante correo electronico </t>
  </si>
  <si>
    <t>SIG-Respecto a programas para personas en condicion de discapacidad</t>
  </si>
  <si>
    <t>SIG-Respecto a capacitación de postulación a becas</t>
  </si>
  <si>
    <t>Se da respuesta con radicado 20222200058911</t>
  </si>
  <si>
    <t>RE-Respecto a fallas en plataforma de formación</t>
  </si>
  <si>
    <t>SIG-Respecto a información de escalas salarial</t>
  </si>
  <si>
    <t xml:space="preserve">Solicitud de apoyo económico a JAC localidad de USAQUEN </t>
  </si>
  <si>
    <t>Dudas respecto de solicitudes realizadas con anterioridad de un BIC</t>
  </si>
  <si>
    <t>Solicitud de apoyo para ejecutar proyecto deportivo</t>
  </si>
  <si>
    <t xml:space="preserve">Actualización de datos en plataforma </t>
  </si>
  <si>
    <t>Información posesión elegible distrito 4</t>
  </si>
  <si>
    <t>Información sobre inventario de procesos ambientales</t>
  </si>
  <si>
    <t>Respecto de fallo emitido por el Mindeporte</t>
  </si>
  <si>
    <t>Respecto a la lista de elegibles para ocupar cargo público</t>
  </si>
  <si>
    <t>Información respecto de la administración del teatro servitá</t>
  </si>
  <si>
    <t>DPIG-Respecto a autorización para instalación de ruta turistica</t>
  </si>
  <si>
    <t>DPIG-Respecto a fondos de desarrollo local</t>
  </si>
  <si>
    <t>Se cierra por no competencia ya que ya tiene conocimiento la entidad competente</t>
  </si>
  <si>
    <t>SIG-Respecto a acceso a resolucion 447 del 03 de Septiembre de 2020 resolución</t>
  </si>
  <si>
    <t>Misma PQRS que la radicada con ORFEO 20227100089142</t>
  </si>
  <si>
    <t>DPIP-Respecto a estabilidad laboral reforzada CINDE</t>
  </si>
  <si>
    <t>DSPIP-Respecto a ayuda humanitaria</t>
  </si>
  <si>
    <t>Se traslada mediante SDQS - Entidad a nivel distrital</t>
  </si>
  <si>
    <t>SIG-Respecto a datos de contacto ciudad bolivar programas de teatro</t>
  </si>
  <si>
    <t>SIG-Respecto a desarrollo presupuestal de beca comparte lo que sabes</t>
  </si>
  <si>
    <t>SIG-Respecto a es cultura local fontibon - información general</t>
  </si>
  <si>
    <t>SIG-Respecto a listado de inscritos en convocatoria RESIDENCIA NACIONAL EN TEATRO Y CIRCO</t>
  </si>
  <si>
    <t>RE-Respecto a inconformidad relacionada con torneo distrital de BMX</t>
  </si>
  <si>
    <t>Se ciera por no competencia - ya tiene conocimiento el competente</t>
  </si>
  <si>
    <t>DPIG-Respecto a desarrollo de obras sin autorización</t>
  </si>
  <si>
    <t>DPIP-Respecto a convenio institucional con la fundación universitaria</t>
  </si>
  <si>
    <t>SIG-Respecto a diligenciamiento de espacios en plataforma SICON</t>
  </si>
  <si>
    <t>SIG-Respecto a propuesta de festival de ilustración y diseño grafico</t>
  </si>
  <si>
    <t>DPIP-Respecto a vinculación laboral red de bibliotecas</t>
  </si>
  <si>
    <t>SIG-Solicitud de informacion sobre el total de las obras del maestro Jorge Olave</t>
  </si>
  <si>
    <t>SIG - solicitud de información de intercolegiados 2022 antonio nariño</t>
  </si>
  <si>
    <t>SIG-Respecto historia de la localidad de San Cristobal</t>
  </si>
  <si>
    <t>Respecto de cierre de bibliotecas en Bogotá</t>
  </si>
  <si>
    <t>Se da respuesta mediante radicado 20228000061551</t>
  </si>
  <si>
    <t>Solicitud de uso teatros en Bogotá</t>
  </si>
  <si>
    <t>Se traslada mediante radicados 20228000061551 - 20228000061661</t>
  </si>
  <si>
    <t>Comunicado realizado por comunidad indígena</t>
  </si>
  <si>
    <t>Solicitud para continuar laborando con bibliored</t>
  </si>
  <si>
    <t>Cita para presentar información de asociación de compositores</t>
  </si>
  <si>
    <t>Información para inscripción en es cultura local fontibon</t>
  </si>
  <si>
    <t>Soporte en plataforma para realizar incripción en convocatoria</t>
  </si>
  <si>
    <t>Información respecto a contratos de la SCRD</t>
  </si>
  <si>
    <t>Información de grupos u organizaciones de la localidad de Kennedy</t>
  </si>
  <si>
    <t>Información de un artista para desarrollar una obra</t>
  </si>
  <si>
    <t>Queja contra profesional de la biblioteca Gabriel García Márquez</t>
  </si>
  <si>
    <t>Información respecto a beca publicada en SICON</t>
  </si>
  <si>
    <t>Respecto a reuniones que se adelantan con funcionarios de IDARTES</t>
  </si>
  <si>
    <t>Solicitud de beneficios por víctimas de conflicto armado</t>
  </si>
  <si>
    <t>Solicitud de sesión fotográfica en estación de la Sabana y palacio San Frnacisco</t>
  </si>
  <si>
    <t>SIP-Respecto a cargos en denominación proffesional universitario</t>
  </si>
  <si>
    <t>SIG-Respecto a tiempo laborado con la entidad</t>
  </si>
  <si>
    <t>DPIP-Respecto a el hombre como victima no reconocida socialmente</t>
  </si>
  <si>
    <t>SIG-Respecto a contacto directo de estimulos</t>
  </si>
  <si>
    <t xml:space="preserve">SIG-Respecto a desarrollo de practicas </t>
  </si>
  <si>
    <t>SIG-Respecto a información relacionada con cargos de merito y libre nombramiento</t>
  </si>
  <si>
    <t>SIG-Respecto a red de señal de la Red de Bibliotecas</t>
  </si>
  <si>
    <t>DPIP-Respecto a participación en banco d ejurados</t>
  </si>
  <si>
    <t xml:space="preserve">Solicitud de reunión virtual para exponer proyecto de asociación </t>
  </si>
  <si>
    <t xml:space="preserve">Información respecto de los cursos de formación convenio SENA </t>
  </si>
  <si>
    <t>Solicitud de incentivos otorgados por el IDRD</t>
  </si>
  <si>
    <t>Solicitud de investigación por intervenir un BIC</t>
  </si>
  <si>
    <t xml:space="preserve">Solicitud de participación en actividades de parques y ferias artesanales </t>
  </si>
  <si>
    <t>SP-Respecto a convenciones colectivas suscritas por la SCRD</t>
  </si>
  <si>
    <t>SIG-Respecto a certificaciones de particiáción 2017 - 202</t>
  </si>
  <si>
    <t>DPIG - Gestor cultural solicita apoyo economico</t>
  </si>
  <si>
    <t>DPIP-Respecto a no funcionamiento plataforma SICON</t>
  </si>
  <si>
    <t>SIG-Respecto a pagina y publicación de convocatoria maria mercedes carranza</t>
  </si>
  <si>
    <t>Se traslada mediante SDQS y se finaliza en ORFEO con evidencia</t>
  </si>
  <si>
    <t>DPIP-Respecto a PREMIO VAMOS A LA ESCEN con la FUGA</t>
  </si>
  <si>
    <t>DPIP-Respecto a certificaciones de participación en convocatorias</t>
  </si>
  <si>
    <t>DPIP- Respecto a certificación de contrato celebrado con la SCRD</t>
  </si>
  <si>
    <t>Virtual – Chat</t>
  </si>
  <si>
    <t>Inconformidad res pecto a convocatoria comparte lo que sabes</t>
  </si>
  <si>
    <t>Solicitud información sobre funcionarios de la SCRD</t>
  </si>
  <si>
    <t>Requerimientos sobre convocatoria relacionadas con grupos étnicos</t>
  </si>
  <si>
    <t xml:space="preserve">PENDIENTE </t>
  </si>
  <si>
    <t xml:space="preserve">Solicitud de revisión en contratos firmados por la OFB </t>
  </si>
  <si>
    <t>Se cierra por no competencia en el SDQS</t>
  </si>
  <si>
    <t xml:space="preserve">Proceso para crear una casa de la cultura </t>
  </si>
  <si>
    <t xml:space="preserve">Solicitud de exclusión de bien cultural para poder venderlo </t>
  </si>
  <si>
    <t>Nuevas inscripciones para cursos de formación en convenio con el SENA</t>
  </si>
  <si>
    <t>Información sobre inscripción en cursos de formación convenio SENA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</si>
</sst>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d/m/yyyy"/>
    <numFmt numFmtId="166" formatCode="##"/>
  </numFmts>
  <fonts count="12">
    <font>
      <sz val="11"/>
      <color theme="1"/>
      <name val="Calibri"/>
      <scheme val="minor"/>
    </font>
    <font>
      <sz val="11"/>
      <color theme="1"/>
      <name val="Calibri"/>
    </font>
    <font>
      <sz val="11"/>
      <color theme="1"/>
      <name val="Times New Roman"/>
    </font>
    <font>
      <b/>
      <sz val="11"/>
      <color theme="1"/>
      <name val="Calibri"/>
    </font>
    <font>
      <sz val="11"/>
      <name val="Calibri"/>
    </font>
    <font>
      <b/>
      <sz val="16"/>
      <color theme="1"/>
      <name val="Arial"/>
    </font>
    <font>
      <b/>
      <sz val="14"/>
      <color theme="1"/>
      <name val="Arial"/>
    </font>
    <font>
      <b/>
      <sz val="9"/>
      <color theme="1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</fonts>
  <fills count="18">
    <fill>
      <patternFill patternType="none"/>
    </fill>
    <fill>
      <patternFill patternType="gray125"/>
    </fill>
    <fill>
      <patternFill patternType="solid">
        <fgColor rgb="FF5B9BD5"/>
        <bgColor rgb="FF5B9BD5"/>
      </patternFill>
    </fill>
    <fill>
      <patternFill patternType="solid">
        <fgColor rgb="FFDEEAF6"/>
        <bgColor rgb="FFDEEAF6"/>
      </patternFill>
    </fill>
    <fill>
      <patternFill patternType="solid">
        <fgColor rgb="FF4A86E8"/>
        <bgColor rgb="FF4A86E8"/>
      </patternFill>
    </fill>
    <fill>
      <patternFill patternType="solid">
        <fgColor rgb="FFCFE2F3"/>
        <bgColor rgb="FFCFE2F3"/>
      </patternFill>
    </fill>
    <fill>
      <patternFill patternType="solid">
        <fgColor theme="4"/>
        <bgColor theme="4"/>
      </patternFill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E599"/>
      </patternFill>
    </fill>
    <fill>
      <patternFill patternType="solid">
        <fgColor theme="0"/>
        <bgColor rgb="FFFFF2CC"/>
      </patternFill>
    </fill>
    <fill>
      <patternFill patternType="solid">
        <fgColor theme="0"/>
        <bgColor rgb="FF00FFFF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rgb="FF0563C1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FF00FF"/>
      </patternFill>
    </fill>
    <fill>
      <patternFill patternType="solid">
        <fgColor theme="8" tint="0.59999389629810485"/>
        <bgColor rgb="FFBFBFBF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thick">
        <color rgb="FF000000"/>
      </right>
      <top/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0" xfId="0" applyFont="1"/>
    <xf numFmtId="0" fontId="1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3" fillId="2" borderId="1" xfId="0" applyFont="1" applyFill="1" applyBorder="1"/>
    <xf numFmtId="0" fontId="1" fillId="3" borderId="1" xfId="0" applyFont="1" applyFill="1" applyBorder="1"/>
    <xf numFmtId="0" fontId="1" fillId="3" borderId="1" xfId="0" applyFont="1" applyFill="1" applyBorder="1" applyAlignment="1">
      <alignment horizontal="righ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0" borderId="0" xfId="0" applyFont="1" applyAlignment="1">
      <alignment horizontal="right"/>
    </xf>
    <xf numFmtId="0" fontId="3" fillId="4" borderId="3" xfId="0" applyFont="1" applyFill="1" applyBorder="1" applyAlignment="1">
      <alignment horizontal="center"/>
    </xf>
    <xf numFmtId="0" fontId="1" fillId="5" borderId="4" xfId="0" applyFont="1" applyFill="1" applyBorder="1"/>
    <xf numFmtId="0" fontId="1" fillId="5" borderId="5" xfId="0" applyFont="1" applyFill="1" applyBorder="1"/>
    <xf numFmtId="0" fontId="1" fillId="5" borderId="6" xfId="0" applyFont="1" applyFill="1" applyBorder="1"/>
    <xf numFmtId="0" fontId="1" fillId="5" borderId="7" xfId="0" applyFont="1" applyFill="1" applyBorder="1"/>
    <xf numFmtId="0" fontId="3" fillId="6" borderId="3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1" fillId="0" borderId="0" xfId="0" applyFont="1" applyAlignment="1">
      <alignment horizontal="center" vertical="center"/>
    </xf>
    <xf numFmtId="164" fontId="1" fillId="0" borderId="0" xfId="0" applyNumberFormat="1" applyFont="1"/>
    <xf numFmtId="0" fontId="1" fillId="0" borderId="0" xfId="0" applyFont="1" applyAlignment="1">
      <alignment vertical="center"/>
    </xf>
    <xf numFmtId="0" fontId="10" fillId="13" borderId="1" xfId="0" applyFont="1" applyFill="1" applyBorder="1"/>
    <xf numFmtId="0" fontId="10" fillId="14" borderId="1" xfId="0" applyFont="1" applyFill="1" applyBorder="1"/>
    <xf numFmtId="0" fontId="10" fillId="14" borderId="1" xfId="0" applyFont="1" applyFill="1" applyBorder="1" applyAlignment="1">
      <alignment horizontal="right"/>
    </xf>
    <xf numFmtId="0" fontId="10" fillId="8" borderId="1" xfId="0" applyFont="1" applyFill="1" applyBorder="1"/>
    <xf numFmtId="12" fontId="10" fillId="8" borderId="1" xfId="0" applyNumberFormat="1" applyFont="1" applyFill="1" applyBorder="1"/>
    <xf numFmtId="164" fontId="10" fillId="14" borderId="1" xfId="0" applyNumberFormat="1" applyFont="1" applyFill="1" applyBorder="1"/>
    <xf numFmtId="164" fontId="10" fillId="14" borderId="1" xfId="0" applyNumberFormat="1" applyFont="1" applyFill="1" applyBorder="1" applyAlignment="1">
      <alignment horizontal="right"/>
    </xf>
    <xf numFmtId="0" fontId="10" fillId="14" borderId="1" xfId="0" applyFont="1" applyFill="1" applyBorder="1" applyAlignment="1">
      <alignment horizontal="center"/>
    </xf>
    <xf numFmtId="164" fontId="10" fillId="8" borderId="1" xfId="0" applyNumberFormat="1" applyFont="1" applyFill="1" applyBorder="1" applyAlignment="1">
      <alignment horizontal="center"/>
    </xf>
    <xf numFmtId="166" fontId="10" fillId="14" borderId="1" xfId="0" applyNumberFormat="1" applyFont="1" applyFill="1" applyBorder="1" applyAlignment="1">
      <alignment horizontal="left"/>
    </xf>
    <xf numFmtId="0" fontId="10" fillId="13" borderId="1" xfId="0" applyFont="1" applyFill="1" applyBorder="1" applyAlignment="1">
      <alignment vertical="center"/>
    </xf>
    <xf numFmtId="0" fontId="10" fillId="7" borderId="1" xfId="0" applyFont="1" applyFill="1" applyBorder="1" applyAlignment="1">
      <alignment vertical="center"/>
    </xf>
    <xf numFmtId="0" fontId="10" fillId="14" borderId="1" xfId="0" applyFont="1" applyFill="1" applyBorder="1" applyAlignment="1">
      <alignment horizontal="right" vertical="center"/>
    </xf>
    <xf numFmtId="12" fontId="10" fillId="7" borderId="1" xfId="0" applyNumberFormat="1" applyFont="1" applyFill="1" applyBorder="1" applyAlignment="1">
      <alignment vertical="center"/>
    </xf>
    <xf numFmtId="164" fontId="10" fillId="14" borderId="1" xfId="0" applyNumberFormat="1" applyFont="1" applyFill="1" applyBorder="1" applyAlignment="1">
      <alignment horizontal="right" vertical="center"/>
    </xf>
    <xf numFmtId="0" fontId="10" fillId="14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vertical="center"/>
    </xf>
    <xf numFmtId="0" fontId="10" fillId="14" borderId="1" xfId="0" applyFont="1" applyFill="1" applyBorder="1" applyAlignment="1">
      <alignment vertical="center"/>
    </xf>
    <xf numFmtId="164" fontId="10" fillId="8" borderId="1" xfId="0" applyNumberFormat="1" applyFont="1" applyFill="1" applyBorder="1" applyAlignment="1">
      <alignment horizontal="center" vertical="center"/>
    </xf>
    <xf numFmtId="166" fontId="10" fillId="14" borderId="1" xfId="0" applyNumberFormat="1" applyFont="1" applyFill="1" applyBorder="1" applyAlignment="1">
      <alignment horizontal="left" vertical="center"/>
    </xf>
    <xf numFmtId="0" fontId="10" fillId="15" borderId="1" xfId="0" applyFont="1" applyFill="1" applyBorder="1"/>
    <xf numFmtId="0" fontId="10" fillId="7" borderId="1" xfId="0" applyFont="1" applyFill="1" applyBorder="1"/>
    <xf numFmtId="0" fontId="10" fillId="15" borderId="1" xfId="0" applyFont="1" applyFill="1" applyBorder="1" applyAlignment="1">
      <alignment vertical="center"/>
    </xf>
    <xf numFmtId="12" fontId="10" fillId="8" borderId="1" xfId="0" applyNumberFormat="1" applyFont="1" applyFill="1" applyBorder="1" applyAlignment="1">
      <alignment vertical="center"/>
    </xf>
    <xf numFmtId="164" fontId="10" fillId="14" borderId="1" xfId="0" applyNumberFormat="1" applyFont="1" applyFill="1" applyBorder="1" applyAlignment="1">
      <alignment vertical="center"/>
    </xf>
    <xf numFmtId="0" fontId="10" fillId="8" borderId="0" xfId="0" applyFont="1" applyFill="1"/>
    <xf numFmtId="0" fontId="10" fillId="9" borderId="1" xfId="0" applyFont="1" applyFill="1" applyBorder="1" applyAlignment="1">
      <alignment vertical="center"/>
    </xf>
    <xf numFmtId="12" fontId="10" fillId="9" borderId="1" xfId="0" applyNumberFormat="1" applyFont="1" applyFill="1" applyBorder="1" applyAlignment="1">
      <alignment vertical="center"/>
    </xf>
    <xf numFmtId="164" fontId="11" fillId="8" borderId="1" xfId="0" applyNumberFormat="1" applyFont="1" applyFill="1" applyBorder="1" applyAlignment="1">
      <alignment horizontal="center"/>
    </xf>
    <xf numFmtId="0" fontId="10" fillId="11" borderId="1" xfId="0" applyFont="1" applyFill="1" applyBorder="1" applyAlignment="1">
      <alignment vertical="center"/>
    </xf>
    <xf numFmtId="0" fontId="7" fillId="15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vertical="center"/>
    </xf>
    <xf numFmtId="0" fontId="7" fillId="10" borderId="1" xfId="0" applyFont="1" applyFill="1" applyBorder="1" applyAlignment="1">
      <alignment horizontal="right" vertical="center"/>
    </xf>
    <xf numFmtId="12" fontId="7" fillId="10" borderId="1" xfId="0" applyNumberFormat="1" applyFont="1" applyFill="1" applyBorder="1" applyAlignment="1">
      <alignment vertical="center"/>
    </xf>
    <xf numFmtId="164" fontId="7" fillId="10" borderId="1" xfId="0" applyNumberFormat="1" applyFont="1" applyFill="1" applyBorder="1" applyAlignment="1">
      <alignment vertical="center"/>
    </xf>
    <xf numFmtId="164" fontId="7" fillId="10" borderId="1" xfId="0" applyNumberFormat="1" applyFont="1" applyFill="1" applyBorder="1" applyAlignment="1">
      <alignment horizontal="right" vertical="center"/>
    </xf>
    <xf numFmtId="0" fontId="7" fillId="10" borderId="1" xfId="0" applyFont="1" applyFill="1" applyBorder="1" applyAlignment="1">
      <alignment horizontal="center" vertical="center"/>
    </xf>
    <xf numFmtId="164" fontId="7" fillId="10" borderId="1" xfId="0" applyNumberFormat="1" applyFont="1" applyFill="1" applyBorder="1" applyAlignment="1">
      <alignment horizontal="center" vertical="center"/>
    </xf>
    <xf numFmtId="166" fontId="7" fillId="10" borderId="1" xfId="0" applyNumberFormat="1" applyFont="1" applyFill="1" applyBorder="1" applyAlignment="1">
      <alignment horizontal="left" vertical="center"/>
    </xf>
    <xf numFmtId="12" fontId="10" fillId="11" borderId="1" xfId="0" applyNumberFormat="1" applyFont="1" applyFill="1" applyBorder="1" applyAlignment="1">
      <alignment vertical="center"/>
    </xf>
    <xf numFmtId="12" fontId="10" fillId="12" borderId="1" xfId="0" applyNumberFormat="1" applyFont="1" applyFill="1" applyBorder="1" applyAlignment="1">
      <alignment vertical="center"/>
    </xf>
    <xf numFmtId="0" fontId="10" fillId="0" borderId="0" xfId="0" applyFont="1"/>
    <xf numFmtId="0" fontId="7" fillId="16" borderId="19" xfId="0" applyFont="1" applyFill="1" applyBorder="1" applyAlignment="1">
      <alignment horizontal="center" vertical="center" wrapText="1"/>
    </xf>
    <xf numFmtId="0" fontId="7" fillId="16" borderId="1" xfId="0" applyFont="1" applyFill="1" applyBorder="1" applyAlignment="1">
      <alignment horizontal="center" vertical="center" wrapText="1"/>
    </xf>
    <xf numFmtId="1" fontId="7" fillId="16" borderId="1" xfId="0" applyNumberFormat="1" applyFont="1" applyFill="1" applyBorder="1" applyAlignment="1">
      <alignment horizontal="center" vertical="center" wrapText="1"/>
    </xf>
    <xf numFmtId="0" fontId="6" fillId="17" borderId="1" xfId="0" applyFont="1" applyFill="1" applyBorder="1" applyAlignment="1">
      <alignment horizontal="center" vertical="center"/>
    </xf>
    <xf numFmtId="0" fontId="6" fillId="17" borderId="1" xfId="0" quotePrefix="1" applyFont="1" applyFill="1" applyBorder="1" applyAlignment="1">
      <alignment horizontal="center" vertical="center"/>
    </xf>
    <xf numFmtId="164" fontId="6" fillId="17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0" fillId="0" borderId="0" xfId="0"/>
    <xf numFmtId="0" fontId="7" fillId="16" borderId="12" xfId="0" applyFont="1" applyFill="1" applyBorder="1" applyAlignment="1">
      <alignment horizontal="center" vertical="center" wrapText="1"/>
    </xf>
    <xf numFmtId="0" fontId="8" fillId="17" borderId="14" xfId="0" applyFont="1" applyFill="1" applyBorder="1"/>
    <xf numFmtId="0" fontId="9" fillId="17" borderId="12" xfId="0" applyFont="1" applyFill="1" applyBorder="1" applyAlignment="1">
      <alignment horizontal="center"/>
    </xf>
    <xf numFmtId="0" fontId="9" fillId="17" borderId="14" xfId="0" applyFont="1" applyFill="1" applyBorder="1" applyAlignment="1">
      <alignment horizontal="center"/>
    </xf>
    <xf numFmtId="0" fontId="1" fillId="17" borderId="0" xfId="0" applyFont="1" applyFill="1" applyAlignment="1">
      <alignment vertical="center"/>
    </xf>
    <xf numFmtId="0" fontId="0" fillId="17" borderId="0" xfId="0" applyFill="1"/>
    <xf numFmtId="0" fontId="5" fillId="17" borderId="11" xfId="0" applyFont="1" applyFill="1" applyBorder="1" applyAlignment="1">
      <alignment horizontal="center" vertical="center"/>
    </xf>
    <xf numFmtId="0" fontId="4" fillId="17" borderId="17" xfId="0" applyFont="1" applyFill="1" applyBorder="1"/>
    <xf numFmtId="0" fontId="4" fillId="17" borderId="15" xfId="0" applyFont="1" applyFill="1" applyBorder="1"/>
    <xf numFmtId="0" fontId="4" fillId="17" borderId="18" xfId="0" applyFont="1" applyFill="1" applyBorder="1"/>
    <xf numFmtId="0" fontId="5" fillId="17" borderId="12" xfId="0" applyFont="1" applyFill="1" applyBorder="1" applyAlignment="1">
      <alignment horizontal="center" vertical="center"/>
    </xf>
    <xf numFmtId="0" fontId="4" fillId="17" borderId="13" xfId="0" applyFont="1" applyFill="1" applyBorder="1"/>
    <xf numFmtId="0" fontId="8" fillId="17" borderId="13" xfId="0" applyFont="1" applyFill="1" applyBorder="1"/>
    <xf numFmtId="0" fontId="7" fillId="16" borderId="19" xfId="0" applyFont="1" applyFill="1" applyBorder="1" applyAlignment="1">
      <alignment horizontal="center" vertical="center" wrapText="1"/>
    </xf>
    <xf numFmtId="0" fontId="7" fillId="16" borderId="16" xfId="0" applyFont="1" applyFill="1" applyBorder="1" applyAlignment="1">
      <alignment horizontal="center" vertical="center" wrapText="1"/>
    </xf>
  </cellXfs>
  <cellStyles count="1">
    <cellStyle name="Normal" xfId="0" builtinId="0"/>
  </cellStyles>
  <dxfs count="9"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rgb="FFDEEAF6"/>
          <bgColor rgb="FFDEEAF6"/>
        </patternFill>
      </fill>
    </dxf>
    <dxf>
      <fill>
        <patternFill patternType="solid">
          <fgColor theme="4"/>
          <bgColor theme="4"/>
        </patternFill>
      </fill>
    </dxf>
  </dxfs>
  <tableStyles count="3">
    <tableStyle name="Dependencias-style" pivot="0" count="3" xr9:uid="{00000000-0011-0000-FFFF-FFFF00000000}">
      <tableStyleElement type="headerRow" dxfId="8"/>
      <tableStyleElement type="firstRowStripe" dxfId="7"/>
      <tableStyleElement type="secondRowStripe" dxfId="6"/>
    </tableStyle>
    <tableStyle name="Dependencias-style 2" pivot="0" count="3" xr9:uid="{00000000-0011-0000-FFFF-FFFF01000000}">
      <tableStyleElement type="headerRow" dxfId="5"/>
      <tableStyleElement type="firstRowStripe" dxfId="4"/>
      <tableStyleElement type="secondRowStripe" dxfId="3"/>
    </tableStyle>
    <tableStyle name="Dependencias-style 3" pivot="0" count="3" xr9:uid="{00000000-0011-0000-FFFF-FFFF02000000}">
      <tableStyleElement type="headerRow" dxfId="2"/>
      <tableStyleElement type="firstRowStripe" dxfId="1"/>
      <tableStyleElement type="secondRow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customschemas.google.com/relationships/workbookmetadata" Target="metadata"/><Relationship Id="rId15" Type="http://schemas.openxmlformats.org/officeDocument/2006/relationships/calcChain" Target="calcChain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714375</xdr:colOff>
      <xdr:row>0</xdr:row>
      <xdr:rowOff>0</xdr:rowOff>
    </xdr:from>
    <xdr:ext cx="1028700" cy="1028700"/>
    <xdr:pic>
      <xdr:nvPicPr>
        <xdr:cNvPr id="2" name="image1.png" title="Imagen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1" displayName="Table_1" ref="A48:A50">
  <tableColumns count="1">
    <tableColumn id="1" xr3:uid="{00000000-0010-0000-0000-000001000000}" name="Columna1"/>
  </tableColumns>
  <tableStyleInfo name="Dependencias-style" showFirstColumn="1" showLastColumn="1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_2" displayName="Table_2" ref="A1:D27">
  <tableColumns count="4">
    <tableColumn id="1" xr3:uid="{00000000-0010-0000-0100-000001000000}" name="                                                                                                                                                                                                                                                               "/>
    <tableColumn id="2" xr3:uid="{00000000-0010-0000-0100-000002000000}" name="Área"/>
    <tableColumn id="3" xr3:uid="{00000000-0010-0000-0100-000003000000}" name="Siglas"/>
    <tableColumn id="4" xr3:uid="{00000000-0010-0000-0100-000004000000}" name="Jefes"/>
  </tableColumns>
  <tableStyleInfo name="Dependencias-style 2" showFirstColumn="1" showLastColumn="1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_3" displayName="Table_3" ref="A30:B46">
  <tableColumns count="2">
    <tableColumn id="1" xr3:uid="{00000000-0010-0000-0200-000001000000}" name="Columna1"/>
    <tableColumn id="2" xr3:uid="{00000000-0010-0000-0200-000002000000}" name="Columna2"/>
  </tableColumns>
  <tableStyleInfo name="Dependencias-style 3" showFirstColumn="1" showLastColumn="1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989"/>
  <sheetViews>
    <sheetView workbookViewId="0"/>
  </sheetViews>
  <sheetFormatPr baseColWidth="10" defaultColWidth="14.42578125" defaultRowHeight="15" customHeight="1"/>
  <cols>
    <col min="1" max="1" width="12" customWidth="1"/>
    <col min="2" max="2" width="82.140625" customWidth="1"/>
    <col min="3" max="3" width="11.42578125" customWidth="1"/>
    <col min="4" max="4" width="29.85546875" customWidth="1"/>
    <col min="5" max="5" width="30.42578125" customWidth="1"/>
    <col min="6" max="6" width="12" customWidth="1"/>
    <col min="7" max="7" width="15.28515625" customWidth="1"/>
    <col min="8" max="8" width="36.28515625" customWidth="1"/>
    <col min="9" max="9" width="10.7109375" customWidth="1"/>
    <col min="10" max="10" width="28.140625" customWidth="1"/>
    <col min="11" max="11" width="46" customWidth="1"/>
    <col min="12" max="26" width="10.7109375" customWidth="1"/>
  </cols>
  <sheetData>
    <row r="1" spans="1:26">
      <c r="A1" s="1" t="s">
        <v>0</v>
      </c>
      <c r="B1" s="2" t="s">
        <v>1</v>
      </c>
      <c r="C1" s="2" t="s">
        <v>2</v>
      </c>
      <c r="D1" s="2" t="s">
        <v>3</v>
      </c>
      <c r="E1" s="3"/>
      <c r="F1" s="72" t="s">
        <v>4</v>
      </c>
      <c r="G1" s="7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4">
        <v>100</v>
      </c>
      <c r="B2" s="5" t="s">
        <v>5</v>
      </c>
      <c r="C2" s="5"/>
      <c r="D2" s="5" t="s">
        <v>6</v>
      </c>
      <c r="E2" s="3"/>
      <c r="F2" s="6" t="s">
        <v>7</v>
      </c>
      <c r="G2" s="6" t="s">
        <v>8</v>
      </c>
      <c r="H2" s="6" t="s">
        <v>9</v>
      </c>
      <c r="I2" s="6" t="s">
        <v>10</v>
      </c>
      <c r="J2" s="6" t="s">
        <v>11</v>
      </c>
      <c r="K2" s="6" t="s">
        <v>12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4">
        <v>110</v>
      </c>
      <c r="B3" s="5" t="s">
        <v>13</v>
      </c>
      <c r="C3" s="5" t="s">
        <v>14</v>
      </c>
      <c r="D3" s="5" t="s">
        <v>15</v>
      </c>
      <c r="E3" s="3"/>
      <c r="F3" s="7" t="s">
        <v>16</v>
      </c>
      <c r="G3" s="4">
        <v>40</v>
      </c>
      <c r="H3" s="7" t="s">
        <v>17</v>
      </c>
      <c r="I3" s="4">
        <v>40</v>
      </c>
      <c r="J3" s="7" t="s">
        <v>18</v>
      </c>
      <c r="K3" s="8">
        <v>10</v>
      </c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4">
        <v>120</v>
      </c>
      <c r="B4" s="5" t="s">
        <v>19</v>
      </c>
      <c r="C4" s="5" t="s">
        <v>20</v>
      </c>
      <c r="D4" s="5" t="s">
        <v>21</v>
      </c>
      <c r="E4" s="3"/>
      <c r="F4" s="7" t="s">
        <v>22</v>
      </c>
      <c r="G4" s="4">
        <v>10</v>
      </c>
      <c r="H4" s="7" t="s">
        <v>23</v>
      </c>
      <c r="I4" s="4">
        <v>10</v>
      </c>
      <c r="J4" s="7" t="s">
        <v>24</v>
      </c>
      <c r="K4" s="8">
        <v>5</v>
      </c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5">
        <v>140</v>
      </c>
      <c r="B5" s="5" t="s">
        <v>25</v>
      </c>
      <c r="C5" s="5" t="s">
        <v>26</v>
      </c>
      <c r="D5" s="5" t="s">
        <v>27</v>
      </c>
      <c r="E5" s="3"/>
      <c r="F5" s="7" t="s">
        <v>28</v>
      </c>
      <c r="G5" s="7"/>
      <c r="H5" s="7" t="s">
        <v>29</v>
      </c>
      <c r="I5" s="7"/>
      <c r="J5" s="7" t="s">
        <v>30</v>
      </c>
      <c r="K5" s="7" t="s">
        <v>31</v>
      </c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5">
        <v>150</v>
      </c>
      <c r="B6" s="5" t="s">
        <v>32</v>
      </c>
      <c r="C6" s="5" t="s">
        <v>33</v>
      </c>
      <c r="D6" s="5" t="s">
        <v>34</v>
      </c>
      <c r="E6" s="3"/>
      <c r="F6" s="7" t="s">
        <v>35</v>
      </c>
      <c r="G6" s="4">
        <v>30</v>
      </c>
      <c r="H6" s="7" t="s">
        <v>36</v>
      </c>
      <c r="I6" s="4">
        <v>15</v>
      </c>
      <c r="J6" s="7" t="s">
        <v>37</v>
      </c>
      <c r="K6" s="7" t="s">
        <v>38</v>
      </c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5">
        <v>160</v>
      </c>
      <c r="B7" s="5" t="s">
        <v>39</v>
      </c>
      <c r="C7" s="5"/>
      <c r="D7" s="5" t="s">
        <v>40</v>
      </c>
      <c r="E7" s="3"/>
      <c r="F7" s="7" t="s">
        <v>41</v>
      </c>
      <c r="G7" s="4">
        <v>30</v>
      </c>
      <c r="H7" s="7" t="s">
        <v>42</v>
      </c>
      <c r="I7" s="4">
        <v>15</v>
      </c>
      <c r="J7" s="7"/>
      <c r="K7" s="7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5">
        <v>161</v>
      </c>
      <c r="B8" s="5" t="s">
        <v>43</v>
      </c>
      <c r="C8" s="5" t="s">
        <v>44</v>
      </c>
      <c r="D8" s="5" t="s">
        <v>45</v>
      </c>
      <c r="E8" s="3"/>
      <c r="F8" s="7" t="s">
        <v>46</v>
      </c>
      <c r="G8" s="4">
        <v>20</v>
      </c>
      <c r="H8" s="7" t="s">
        <v>47</v>
      </c>
      <c r="I8" s="4">
        <v>10</v>
      </c>
      <c r="J8" s="7"/>
      <c r="K8" s="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4">
        <v>170</v>
      </c>
      <c r="B9" s="5" t="s">
        <v>48</v>
      </c>
      <c r="C9" s="5" t="s">
        <v>49</v>
      </c>
      <c r="D9" s="5" t="s">
        <v>50</v>
      </c>
      <c r="E9" s="3"/>
      <c r="F9" s="7" t="s">
        <v>51</v>
      </c>
      <c r="G9" s="4">
        <v>20</v>
      </c>
      <c r="H9" s="7" t="s">
        <v>52</v>
      </c>
      <c r="I9" s="4">
        <v>10</v>
      </c>
      <c r="J9" s="7"/>
      <c r="K9" s="7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4">
        <v>200</v>
      </c>
      <c r="B10" s="5" t="s">
        <v>53</v>
      </c>
      <c r="C10" s="5" t="s">
        <v>54</v>
      </c>
      <c r="D10" s="5" t="s">
        <v>55</v>
      </c>
      <c r="E10" s="3"/>
      <c r="F10" s="7" t="s">
        <v>56</v>
      </c>
      <c r="G10" s="4">
        <v>35</v>
      </c>
      <c r="H10" s="7" t="s">
        <v>57</v>
      </c>
      <c r="I10" s="4">
        <v>30</v>
      </c>
      <c r="J10" s="7"/>
      <c r="K10" s="7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>
      <c r="A11" s="4">
        <v>210</v>
      </c>
      <c r="B11" s="5" t="s">
        <v>58</v>
      </c>
      <c r="C11" s="5" t="s">
        <v>59</v>
      </c>
      <c r="D11" s="5" t="s">
        <v>60</v>
      </c>
      <c r="E11" s="3"/>
      <c r="F11" s="7" t="s">
        <v>61</v>
      </c>
      <c r="G11" s="4">
        <v>0</v>
      </c>
      <c r="H11" s="7" t="s">
        <v>62</v>
      </c>
      <c r="I11" s="4">
        <v>0</v>
      </c>
      <c r="J11" s="7"/>
      <c r="K11" s="7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4">
        <v>220</v>
      </c>
      <c r="B12" s="5" t="s">
        <v>63</v>
      </c>
      <c r="C12" s="5" t="s">
        <v>64</v>
      </c>
      <c r="D12" s="5" t="s">
        <v>65</v>
      </c>
      <c r="E12" s="3"/>
      <c r="F12" s="7" t="s">
        <v>66</v>
      </c>
      <c r="G12" s="4">
        <v>30</v>
      </c>
      <c r="H12" s="7" t="s">
        <v>67</v>
      </c>
      <c r="I12" s="4">
        <v>15</v>
      </c>
      <c r="J12" s="7"/>
      <c r="K12" s="7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4">
        <v>230</v>
      </c>
      <c r="B13" s="5" t="s">
        <v>68</v>
      </c>
      <c r="C13" s="5" t="s">
        <v>69</v>
      </c>
      <c r="D13" s="5" t="s">
        <v>70</v>
      </c>
      <c r="E13" s="3"/>
      <c r="F13" s="7" t="s">
        <v>71</v>
      </c>
      <c r="G13" s="4">
        <v>30</v>
      </c>
      <c r="H13" s="7" t="s">
        <v>72</v>
      </c>
      <c r="I13" s="4">
        <v>15</v>
      </c>
      <c r="J13" s="7"/>
      <c r="K13" s="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4">
        <v>240</v>
      </c>
      <c r="B14" s="5" t="s">
        <v>73</v>
      </c>
      <c r="C14" s="5" t="s">
        <v>74</v>
      </c>
      <c r="D14" s="5" t="s">
        <v>75</v>
      </c>
      <c r="E14" s="3"/>
      <c r="F14" s="7" t="s">
        <v>76</v>
      </c>
      <c r="G14" s="4">
        <v>30</v>
      </c>
      <c r="H14" s="7" t="s">
        <v>77</v>
      </c>
      <c r="I14" s="4">
        <v>15</v>
      </c>
      <c r="J14" s="7"/>
      <c r="K14" s="7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4">
        <v>300</v>
      </c>
      <c r="B15" s="5" t="s">
        <v>78</v>
      </c>
      <c r="C15" s="5" t="s">
        <v>79</v>
      </c>
      <c r="D15" s="5" t="s">
        <v>80</v>
      </c>
      <c r="E15" s="3"/>
      <c r="F15" s="7" t="s">
        <v>81</v>
      </c>
      <c r="G15" s="4">
        <v>30</v>
      </c>
      <c r="H15" s="7" t="s">
        <v>82</v>
      </c>
      <c r="I15" s="4">
        <v>15</v>
      </c>
      <c r="J15" s="7"/>
      <c r="K15" s="7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4">
        <v>310</v>
      </c>
      <c r="B16" s="5" t="s">
        <v>83</v>
      </c>
      <c r="C16" s="5" t="s">
        <v>84</v>
      </c>
      <c r="D16" s="5" t="s">
        <v>85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4">
        <v>330</v>
      </c>
      <c r="B17" s="5" t="s">
        <v>86</v>
      </c>
      <c r="C17" s="5" t="s">
        <v>87</v>
      </c>
      <c r="D17" s="5" t="s">
        <v>88</v>
      </c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4">
        <v>700</v>
      </c>
      <c r="B18" s="5" t="s">
        <v>89</v>
      </c>
      <c r="C18" s="5" t="s">
        <v>90</v>
      </c>
      <c r="D18" s="5" t="s">
        <v>91</v>
      </c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4">
        <v>710</v>
      </c>
      <c r="B19" s="5" t="s">
        <v>92</v>
      </c>
      <c r="C19" s="5" t="s">
        <v>93</v>
      </c>
      <c r="D19" s="5" t="s">
        <v>94</v>
      </c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>
      <c r="A20" s="5">
        <v>720</v>
      </c>
      <c r="B20" s="5" t="s">
        <v>95</v>
      </c>
      <c r="C20" s="5" t="s">
        <v>96</v>
      </c>
      <c r="D20" s="5" t="s">
        <v>97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4">
        <v>730</v>
      </c>
      <c r="B21" s="5" t="s">
        <v>98</v>
      </c>
      <c r="C21" s="5" t="s">
        <v>99</v>
      </c>
      <c r="D21" s="5" t="s">
        <v>100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4">
        <v>760</v>
      </c>
      <c r="B22" s="5" t="s">
        <v>101</v>
      </c>
      <c r="C22" s="5" t="s">
        <v>102</v>
      </c>
      <c r="D22" s="5" t="s">
        <v>103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4">
        <v>800</v>
      </c>
      <c r="B23" s="5" t="s">
        <v>104</v>
      </c>
      <c r="C23" s="5" t="s">
        <v>105</v>
      </c>
      <c r="D23" s="5" t="s">
        <v>106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4">
        <v>900</v>
      </c>
      <c r="B24" s="5" t="s">
        <v>107</v>
      </c>
      <c r="C24" s="5"/>
      <c r="D24" s="5" t="s">
        <v>108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4">
        <v>910</v>
      </c>
      <c r="B25" s="5" t="s">
        <v>109</v>
      </c>
      <c r="C25" s="5" t="s">
        <v>110</v>
      </c>
      <c r="D25" s="5" t="s">
        <v>111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9">
        <v>1000</v>
      </c>
      <c r="B26" s="10"/>
      <c r="C26" s="7" t="s">
        <v>112</v>
      </c>
      <c r="D26" s="5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10"/>
      <c r="B27" s="10"/>
      <c r="C27" s="10"/>
      <c r="D27" s="10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72" t="s">
        <v>4</v>
      </c>
      <c r="B29" s="7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3" t="s">
        <v>113</v>
      </c>
      <c r="B30" s="3" t="s">
        <v>114</v>
      </c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3" t="s">
        <v>16</v>
      </c>
      <c r="B31" s="3">
        <v>0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3" t="s">
        <v>56</v>
      </c>
      <c r="B32" s="3">
        <v>35</v>
      </c>
      <c r="C32" s="3"/>
      <c r="D32" s="3" t="s">
        <v>57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3" t="s">
        <v>35</v>
      </c>
      <c r="B33" s="3">
        <v>30</v>
      </c>
      <c r="C33" s="3"/>
      <c r="D33" s="3" t="s">
        <v>115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3" t="s">
        <v>41</v>
      </c>
      <c r="B34" s="3">
        <v>30</v>
      </c>
      <c r="C34" s="3"/>
      <c r="D34" s="3" t="s">
        <v>116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3" t="s">
        <v>81</v>
      </c>
      <c r="B35" s="3">
        <v>30</v>
      </c>
      <c r="C35" s="3"/>
      <c r="D35" s="3" t="s">
        <v>117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3" t="s">
        <v>61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3" t="s">
        <v>118</v>
      </c>
      <c r="B37" s="3">
        <v>20</v>
      </c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3" t="s">
        <v>119</v>
      </c>
      <c r="B38" s="3">
        <v>30</v>
      </c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3" t="s">
        <v>76</v>
      </c>
      <c r="B39" s="3">
        <v>30</v>
      </c>
      <c r="C39" s="3"/>
      <c r="D39" s="3" t="s">
        <v>77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3" t="s">
        <v>71</v>
      </c>
      <c r="B40" s="3">
        <v>30</v>
      </c>
      <c r="C40" s="3"/>
      <c r="D40" s="3" t="s">
        <v>72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3" t="s">
        <v>66</v>
      </c>
      <c r="B41" s="3">
        <v>30</v>
      </c>
      <c r="C41" s="3"/>
      <c r="D41" s="3" t="s">
        <v>67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3" t="s">
        <v>120</v>
      </c>
      <c r="B42" s="3">
        <v>20</v>
      </c>
      <c r="C42" s="3"/>
      <c r="D42" s="3" t="s">
        <v>121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3" t="s">
        <v>28</v>
      </c>
      <c r="B43" s="11">
        <v>10</v>
      </c>
      <c r="C43" s="3"/>
      <c r="D43" s="3" t="s">
        <v>29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3" t="s">
        <v>122</v>
      </c>
      <c r="B44" s="3">
        <v>35</v>
      </c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3" t="s">
        <v>123</v>
      </c>
      <c r="B45" s="3">
        <v>30</v>
      </c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3" t="s">
        <v>61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3" t="s">
        <v>113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3" t="s">
        <v>124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3" t="s">
        <v>125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3" t="s">
        <v>124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3" t="s">
        <v>126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3" t="s">
        <v>127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3" t="s">
        <v>128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3" t="s">
        <v>129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3" t="s">
        <v>130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3"/>
      <c r="B57" s="12" t="s">
        <v>131</v>
      </c>
      <c r="C57" s="3"/>
      <c r="D57" s="3"/>
      <c r="E57" s="12" t="s">
        <v>131</v>
      </c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3"/>
      <c r="B58" s="13" t="s">
        <v>132</v>
      </c>
      <c r="C58" s="3"/>
      <c r="D58" s="3"/>
      <c r="E58" s="13" t="s">
        <v>133</v>
      </c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3"/>
      <c r="B59" s="14" t="s">
        <v>134</v>
      </c>
      <c r="C59" s="3"/>
      <c r="D59" s="3" t="s">
        <v>135</v>
      </c>
      <c r="E59" s="14" t="s">
        <v>136</v>
      </c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3"/>
      <c r="B60" s="15" t="s">
        <v>137</v>
      </c>
      <c r="C60" s="3"/>
      <c r="D60" s="3"/>
      <c r="E60" s="15" t="s">
        <v>138</v>
      </c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3"/>
      <c r="B61" s="15" t="s">
        <v>139</v>
      </c>
      <c r="C61" s="3"/>
      <c r="D61" s="3"/>
      <c r="E61" s="13" t="s">
        <v>140</v>
      </c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3"/>
      <c r="B62" s="15" t="s">
        <v>141</v>
      </c>
      <c r="C62" s="3"/>
      <c r="D62" s="3"/>
      <c r="E62" s="15" t="s">
        <v>141</v>
      </c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3"/>
      <c r="B63" s="15" t="s">
        <v>142</v>
      </c>
      <c r="C63" s="3"/>
      <c r="D63" s="3"/>
      <c r="E63" s="15" t="s">
        <v>142</v>
      </c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3"/>
      <c r="B64" s="15" t="s">
        <v>143</v>
      </c>
      <c r="C64" s="3"/>
      <c r="D64" s="3"/>
      <c r="E64" s="15" t="s">
        <v>144</v>
      </c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3"/>
      <c r="B65" s="15" t="s">
        <v>145</v>
      </c>
      <c r="C65" s="3"/>
      <c r="D65" s="3"/>
      <c r="E65" s="15" t="s">
        <v>146</v>
      </c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3"/>
      <c r="B66" s="15" t="s">
        <v>147</v>
      </c>
      <c r="C66" s="3"/>
      <c r="D66" s="3"/>
      <c r="E66" s="15" t="s">
        <v>148</v>
      </c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3"/>
      <c r="B67" s="15" t="s">
        <v>149</v>
      </c>
      <c r="C67" s="3"/>
      <c r="D67" s="3"/>
      <c r="E67" s="14" t="s">
        <v>150</v>
      </c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3"/>
      <c r="B68" s="15" t="s">
        <v>148</v>
      </c>
      <c r="C68" s="3"/>
      <c r="D68" s="3"/>
      <c r="E68" s="13" t="s">
        <v>151</v>
      </c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3"/>
      <c r="B69" s="14" t="s">
        <v>150</v>
      </c>
      <c r="C69" s="3"/>
      <c r="D69" s="3"/>
      <c r="E69" s="13" t="s">
        <v>152</v>
      </c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3"/>
      <c r="B70" s="13" t="s">
        <v>151</v>
      </c>
      <c r="C70" s="3"/>
      <c r="D70" s="3"/>
      <c r="E70" s="13" t="s">
        <v>153</v>
      </c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3"/>
      <c r="B71" s="13" t="s">
        <v>140</v>
      </c>
      <c r="C71" s="3"/>
      <c r="D71" s="3"/>
      <c r="E71" s="16" t="s">
        <v>154</v>
      </c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3"/>
      <c r="B72" s="13" t="s">
        <v>155</v>
      </c>
      <c r="C72" s="3"/>
      <c r="D72" s="3"/>
      <c r="E72" s="1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3"/>
      <c r="B73" s="13" t="s">
        <v>156</v>
      </c>
      <c r="C73" s="3"/>
      <c r="D73" s="3"/>
      <c r="E73" s="1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3"/>
      <c r="B74" s="13" t="s">
        <v>152</v>
      </c>
      <c r="C74" s="3"/>
      <c r="D74" s="3"/>
      <c r="E74" s="1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3"/>
      <c r="B75" s="13" t="s">
        <v>157</v>
      </c>
      <c r="C75" s="3"/>
      <c r="D75" s="3"/>
      <c r="E75" s="1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3"/>
      <c r="B76" s="13" t="s">
        <v>153</v>
      </c>
      <c r="C76" s="3"/>
      <c r="D76" s="3"/>
      <c r="E76" s="1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3"/>
      <c r="B77" s="16" t="s">
        <v>154</v>
      </c>
      <c r="C77" s="3"/>
      <c r="D77" s="3"/>
      <c r="E77" s="16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3"/>
      <c r="B79" s="17" t="s">
        <v>158</v>
      </c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3"/>
      <c r="B80" s="18" t="s">
        <v>159</v>
      </c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3"/>
      <c r="B81" s="19" t="s">
        <v>160</v>
      </c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3"/>
      <c r="B82" s="19" t="s">
        <v>161</v>
      </c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3"/>
      <c r="B83" s="20" t="s">
        <v>162</v>
      </c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</row>
    <row r="86" spans="1:2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</row>
    <row r="87" spans="1:26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</row>
    <row r="88" spans="1:26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</row>
    <row r="89" spans="1:26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</row>
    <row r="90" spans="1:26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</row>
    <row r="91" spans="1:26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</row>
    <row r="92" spans="1:26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</row>
    <row r="93" spans="1:26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</row>
    <row r="94" spans="1:26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</row>
    <row r="95" spans="1:26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</row>
    <row r="96" spans="1:2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</row>
    <row r="97" spans="1:26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</row>
    <row r="98" spans="1:26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</row>
    <row r="99" spans="1:26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</row>
    <row r="100" spans="1:26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</row>
    <row r="101" spans="1:26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</row>
    <row r="102" spans="1:26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</row>
    <row r="103" spans="1:26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</row>
    <row r="104" spans="1:26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</row>
    <row r="105" spans="1:26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</row>
    <row r="106" spans="1:26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</row>
    <row r="107" spans="1:26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</row>
    <row r="108" spans="1:26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</row>
    <row r="109" spans="1:26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</row>
    <row r="110" spans="1:26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>
      <c r="A218" s="3"/>
      <c r="B218" s="3"/>
      <c r="C218" s="3"/>
      <c r="D218" s="3"/>
      <c r="E218" s="3"/>
      <c r="F218" s="3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>
      <c r="A219" s="3"/>
      <c r="B219" s="3"/>
      <c r="C219" s="3"/>
      <c r="D219" s="3"/>
      <c r="E219" s="3"/>
      <c r="F219" s="3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>
      <c r="A220" s="3"/>
      <c r="B220" s="3"/>
      <c r="C220" s="3"/>
      <c r="D220" s="3"/>
      <c r="E220" s="3"/>
      <c r="F220" s="3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>
      <c r="A221" s="3"/>
      <c r="B221" s="3"/>
      <c r="C221" s="3"/>
      <c r="D221" s="3"/>
      <c r="E221" s="3"/>
      <c r="F221" s="3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>
      <c r="A222" s="3"/>
      <c r="B222" s="3"/>
      <c r="C222" s="3"/>
      <c r="D222" s="3"/>
      <c r="E222" s="3"/>
      <c r="F222" s="3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>
      <c r="A223" s="3"/>
      <c r="B223" s="3"/>
      <c r="C223" s="3"/>
      <c r="D223" s="3"/>
      <c r="E223" s="3"/>
      <c r="F223" s="3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>
      <c r="A224" s="3"/>
      <c r="B224" s="3"/>
      <c r="C224" s="3"/>
      <c r="D224" s="3"/>
      <c r="E224" s="3"/>
      <c r="F224" s="3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>
      <c r="A225" s="3"/>
      <c r="B225" s="3"/>
      <c r="C225" s="3"/>
      <c r="D225" s="3"/>
      <c r="E225" s="3"/>
      <c r="F225" s="3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>
      <c r="A226" s="3"/>
      <c r="B226" s="3"/>
      <c r="C226" s="3"/>
      <c r="D226" s="3"/>
      <c r="E226" s="3"/>
      <c r="F226" s="3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>
      <c r="A227" s="3"/>
      <c r="B227" s="3"/>
      <c r="C227" s="3"/>
      <c r="D227" s="3"/>
      <c r="E227" s="3"/>
      <c r="F227" s="3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>
      <c r="A228" s="3"/>
      <c r="B228" s="3"/>
      <c r="C228" s="3"/>
      <c r="D228" s="3"/>
      <c r="E228" s="3"/>
      <c r="F228" s="3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>
      <c r="A229" s="3"/>
      <c r="B229" s="3"/>
      <c r="C229" s="3"/>
      <c r="D229" s="3"/>
      <c r="E229" s="3"/>
      <c r="F229" s="3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>
      <c r="A230" s="3"/>
      <c r="B230" s="3"/>
      <c r="C230" s="3"/>
      <c r="D230" s="3"/>
      <c r="E230" s="3"/>
      <c r="F230" s="3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>
      <c r="A231" s="3"/>
      <c r="B231" s="3"/>
      <c r="C231" s="3"/>
      <c r="D231" s="3"/>
      <c r="E231" s="3"/>
      <c r="F231" s="3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>
      <c r="A232" s="3"/>
      <c r="B232" s="3"/>
      <c r="C232" s="3"/>
      <c r="D232" s="3"/>
      <c r="E232" s="3"/>
      <c r="F232" s="3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>
      <c r="A233" s="3"/>
      <c r="B233" s="3"/>
      <c r="C233" s="3"/>
      <c r="D233" s="3"/>
      <c r="E233" s="3"/>
      <c r="F233" s="3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>
      <c r="A234" s="3"/>
      <c r="B234" s="3"/>
      <c r="C234" s="3"/>
      <c r="D234" s="3"/>
      <c r="E234" s="3"/>
      <c r="F234" s="3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>
      <c r="A235" s="3"/>
      <c r="B235" s="3"/>
      <c r="C235" s="3"/>
      <c r="D235" s="3"/>
      <c r="E235" s="3"/>
      <c r="F235" s="3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>
      <c r="A236" s="3"/>
      <c r="B236" s="3"/>
      <c r="C236" s="3"/>
      <c r="D236" s="3"/>
      <c r="E236" s="3"/>
      <c r="F236" s="3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>
      <c r="A237" s="3"/>
      <c r="B237" s="3"/>
      <c r="C237" s="3"/>
      <c r="D237" s="3"/>
      <c r="E237" s="3"/>
      <c r="F237" s="3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>
      <c r="A238" s="3"/>
      <c r="B238" s="3"/>
      <c r="C238" s="3"/>
      <c r="D238" s="3"/>
      <c r="E238" s="3"/>
      <c r="F238" s="3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>
      <c r="A239" s="3"/>
      <c r="B239" s="3"/>
      <c r="C239" s="3"/>
      <c r="D239" s="3"/>
      <c r="E239" s="3"/>
      <c r="F239" s="3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>
      <c r="A240" s="3"/>
      <c r="B240" s="3"/>
      <c r="C240" s="3"/>
      <c r="D240" s="3"/>
      <c r="E240" s="3"/>
      <c r="F240" s="3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>
      <c r="A241" s="3"/>
      <c r="B241" s="3"/>
      <c r="C241" s="3"/>
      <c r="D241" s="3"/>
      <c r="E241" s="3"/>
      <c r="F241" s="3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>
      <c r="A242" s="3"/>
      <c r="B242" s="3"/>
      <c r="C242" s="3"/>
      <c r="D242" s="3"/>
      <c r="E242" s="3"/>
      <c r="F242" s="3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>
      <c r="A243" s="3"/>
      <c r="B243" s="3"/>
      <c r="C243" s="3"/>
      <c r="D243" s="3"/>
      <c r="E243" s="3"/>
      <c r="F243" s="3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>
      <c r="A244" s="3"/>
      <c r="B244" s="3"/>
      <c r="C244" s="3"/>
      <c r="D244" s="3"/>
      <c r="E244" s="3"/>
      <c r="F244" s="3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>
      <c r="A245" s="3"/>
      <c r="B245" s="3"/>
      <c r="C245" s="3"/>
      <c r="D245" s="3"/>
      <c r="E245" s="3"/>
      <c r="F245" s="3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>
      <c r="A246" s="3"/>
      <c r="B246" s="3"/>
      <c r="C246" s="3"/>
      <c r="D246" s="3"/>
      <c r="E246" s="3"/>
      <c r="F246" s="3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>
      <c r="A247" s="3"/>
      <c r="B247" s="3"/>
      <c r="C247" s="3"/>
      <c r="D247" s="3"/>
      <c r="E247" s="3"/>
      <c r="F247" s="3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>
      <c r="A248" s="3"/>
      <c r="B248" s="3"/>
      <c r="C248" s="3"/>
      <c r="D248" s="3"/>
      <c r="E248" s="3"/>
      <c r="F248" s="3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>
      <c r="A249" s="3"/>
      <c r="B249" s="3"/>
      <c r="C249" s="3"/>
      <c r="D249" s="3"/>
      <c r="E249" s="3"/>
      <c r="F249" s="3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>
      <c r="A250" s="3"/>
      <c r="B250" s="3"/>
      <c r="C250" s="3"/>
      <c r="D250" s="3"/>
      <c r="E250" s="3"/>
      <c r="F250" s="3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>
      <c r="A251" s="3"/>
      <c r="B251" s="3"/>
      <c r="C251" s="3"/>
      <c r="D251" s="3"/>
      <c r="E251" s="3"/>
      <c r="F251" s="3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>
      <c r="A252" s="3"/>
      <c r="B252" s="3"/>
      <c r="C252" s="3"/>
      <c r="D252" s="3"/>
      <c r="E252" s="3"/>
      <c r="F252" s="3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>
      <c r="A253" s="3"/>
      <c r="B253" s="3"/>
      <c r="C253" s="3"/>
      <c r="D253" s="3"/>
      <c r="E253" s="3"/>
      <c r="F253" s="3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>
      <c r="A254" s="3"/>
      <c r="B254" s="3"/>
      <c r="C254" s="3"/>
      <c r="D254" s="3"/>
      <c r="E254" s="3"/>
      <c r="F254" s="3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>
      <c r="A255" s="3"/>
      <c r="B255" s="3"/>
      <c r="C255" s="3"/>
      <c r="D255" s="3"/>
      <c r="E255" s="3"/>
      <c r="F255" s="3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>
      <c r="A256" s="3"/>
      <c r="B256" s="3"/>
      <c r="C256" s="3"/>
      <c r="D256" s="3"/>
      <c r="E256" s="3"/>
      <c r="F256" s="3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>
      <c r="A257" s="3"/>
      <c r="B257" s="3"/>
      <c r="C257" s="3"/>
      <c r="D257" s="3"/>
      <c r="E257" s="3"/>
      <c r="F257" s="3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>
      <c r="A258" s="3"/>
      <c r="B258" s="3"/>
      <c r="C258" s="3"/>
      <c r="D258" s="3"/>
      <c r="E258" s="3"/>
      <c r="F258" s="3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>
      <c r="A259" s="3"/>
      <c r="B259" s="3"/>
      <c r="C259" s="3"/>
      <c r="D259" s="3"/>
      <c r="E259" s="3"/>
      <c r="F259" s="3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>
      <c r="A260" s="3"/>
      <c r="B260" s="3"/>
      <c r="C260" s="3"/>
      <c r="D260" s="3"/>
      <c r="E260" s="3"/>
      <c r="F260" s="3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>
      <c r="A261" s="3"/>
      <c r="B261" s="3"/>
      <c r="C261" s="3"/>
      <c r="D261" s="3"/>
      <c r="E261" s="3"/>
      <c r="F261" s="3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>
      <c r="A262" s="3"/>
      <c r="B262" s="3"/>
      <c r="C262" s="3"/>
      <c r="D262" s="3"/>
      <c r="E262" s="3"/>
      <c r="F262" s="3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>
      <c r="A263" s="3"/>
      <c r="B263" s="3"/>
      <c r="C263" s="3"/>
      <c r="D263" s="3"/>
      <c r="E263" s="3"/>
      <c r="F263" s="3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>
      <c r="A264" s="3"/>
      <c r="B264" s="3"/>
      <c r="C264" s="3"/>
      <c r="D264" s="3"/>
      <c r="E264" s="3"/>
      <c r="F264" s="3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>
      <c r="A265" s="3"/>
      <c r="B265" s="3"/>
      <c r="C265" s="3"/>
      <c r="D265" s="3"/>
      <c r="E265" s="3"/>
      <c r="F265" s="3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>
      <c r="A266" s="3"/>
      <c r="B266" s="3"/>
      <c r="C266" s="3"/>
      <c r="D266" s="3"/>
      <c r="E266" s="3"/>
      <c r="F266" s="3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>
      <c r="A267" s="3"/>
      <c r="B267" s="3"/>
      <c r="C267" s="3"/>
      <c r="D267" s="3"/>
      <c r="E267" s="3"/>
      <c r="F267" s="3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>
      <c r="A268" s="3"/>
      <c r="B268" s="3"/>
      <c r="C268" s="3"/>
      <c r="D268" s="3"/>
      <c r="E268" s="3"/>
      <c r="F268" s="3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>
      <c r="A269" s="3"/>
      <c r="B269" s="3"/>
      <c r="C269" s="3"/>
      <c r="D269" s="3"/>
      <c r="E269" s="3"/>
      <c r="F269" s="3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>
      <c r="A270" s="3"/>
      <c r="B270" s="3"/>
      <c r="C270" s="3"/>
      <c r="D270" s="3"/>
      <c r="E270" s="3"/>
      <c r="F270" s="3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>
      <c r="A271" s="3"/>
      <c r="B271" s="3"/>
      <c r="C271" s="3"/>
      <c r="D271" s="3"/>
      <c r="E271" s="3"/>
      <c r="F271" s="3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>
      <c r="A272" s="3"/>
      <c r="B272" s="3"/>
      <c r="C272" s="3"/>
      <c r="D272" s="3"/>
      <c r="E272" s="3"/>
      <c r="F272" s="3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>
      <c r="A273" s="3"/>
      <c r="B273" s="3"/>
      <c r="C273" s="3"/>
      <c r="D273" s="3"/>
      <c r="E273" s="3"/>
      <c r="F273" s="3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>
      <c r="A274" s="3"/>
      <c r="B274" s="3"/>
      <c r="C274" s="3"/>
      <c r="D274" s="3"/>
      <c r="E274" s="3"/>
      <c r="F274" s="3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>
      <c r="A275" s="3"/>
      <c r="B275" s="3"/>
      <c r="C275" s="3"/>
      <c r="D275" s="3"/>
      <c r="E275" s="3"/>
      <c r="F275" s="3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>
      <c r="A276" s="3"/>
      <c r="B276" s="3"/>
      <c r="C276" s="3"/>
      <c r="D276" s="3"/>
      <c r="E276" s="3"/>
      <c r="F276" s="3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>
      <c r="A277" s="3"/>
      <c r="B277" s="3"/>
      <c r="C277" s="3"/>
      <c r="D277" s="3"/>
      <c r="E277" s="3"/>
      <c r="F277" s="3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>
      <c r="A278" s="3"/>
      <c r="B278" s="3"/>
      <c r="C278" s="3"/>
      <c r="D278" s="3"/>
      <c r="E278" s="3"/>
      <c r="F278" s="3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>
      <c r="A279" s="3"/>
      <c r="B279" s="3"/>
      <c r="C279" s="3"/>
      <c r="D279" s="3"/>
      <c r="E279" s="3"/>
      <c r="F279" s="3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>
      <c r="A280" s="3"/>
      <c r="B280" s="3"/>
      <c r="C280" s="3"/>
      <c r="D280" s="3"/>
      <c r="E280" s="3"/>
      <c r="F280" s="3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>
      <c r="A281" s="3"/>
      <c r="B281" s="3"/>
      <c r="C281" s="3"/>
      <c r="D281" s="3"/>
      <c r="E281" s="3"/>
      <c r="F281" s="3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>
      <c r="A282" s="3"/>
      <c r="B282" s="3"/>
      <c r="C282" s="3"/>
      <c r="D282" s="3"/>
      <c r="E282" s="3"/>
      <c r="F282" s="3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>
      <c r="A283" s="3"/>
      <c r="B283" s="3"/>
      <c r="C283" s="3"/>
      <c r="D283" s="3"/>
      <c r="E283" s="3"/>
      <c r="F283" s="3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>
      <c r="A284" s="3"/>
      <c r="B284" s="3"/>
      <c r="C284" s="3"/>
      <c r="D284" s="3"/>
      <c r="E284" s="3"/>
      <c r="F284" s="3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>
      <c r="A285" s="3"/>
      <c r="B285" s="3"/>
      <c r="C285" s="3"/>
      <c r="D285" s="3"/>
      <c r="E285" s="3"/>
      <c r="F285" s="3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>
      <c r="A286" s="3"/>
      <c r="B286" s="3"/>
      <c r="C286" s="3"/>
      <c r="D286" s="3"/>
      <c r="E286" s="3"/>
      <c r="F286" s="3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>
      <c r="A287" s="3"/>
      <c r="B287" s="3"/>
      <c r="C287" s="3"/>
      <c r="D287" s="3"/>
      <c r="E287" s="3"/>
      <c r="F287" s="3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>
      <c r="A288" s="3"/>
      <c r="B288" s="3"/>
      <c r="C288" s="3"/>
      <c r="D288" s="3"/>
      <c r="E288" s="3"/>
      <c r="F288" s="3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>
      <c r="A289" s="3"/>
      <c r="B289" s="3"/>
      <c r="C289" s="3"/>
      <c r="D289" s="3"/>
      <c r="E289" s="3"/>
      <c r="F289" s="3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>
      <c r="A290" s="3"/>
      <c r="B290" s="3"/>
      <c r="C290" s="3"/>
      <c r="D290" s="3"/>
      <c r="E290" s="3"/>
      <c r="F290" s="3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>
      <c r="A291" s="3"/>
      <c r="B291" s="3"/>
      <c r="C291" s="3"/>
      <c r="D291" s="3"/>
      <c r="E291" s="3"/>
      <c r="F291" s="3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>
      <c r="A292" s="3"/>
      <c r="B292" s="3"/>
      <c r="C292" s="3"/>
      <c r="D292" s="3"/>
      <c r="E292" s="3"/>
      <c r="F292" s="3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>
      <c r="A293" s="3"/>
      <c r="B293" s="3"/>
      <c r="C293" s="3"/>
      <c r="D293" s="3"/>
      <c r="E293" s="3"/>
      <c r="F293" s="3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>
      <c r="A294" s="3"/>
      <c r="B294" s="3"/>
      <c r="C294" s="3"/>
      <c r="D294" s="3"/>
      <c r="E294" s="3"/>
      <c r="F294" s="3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>
      <c r="A295" s="3"/>
      <c r="B295" s="3"/>
      <c r="C295" s="3"/>
      <c r="D295" s="3"/>
      <c r="E295" s="3"/>
      <c r="F295" s="3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>
      <c r="A296" s="3"/>
      <c r="B296" s="3"/>
      <c r="C296" s="3"/>
      <c r="D296" s="3"/>
      <c r="E296" s="3"/>
      <c r="F296" s="3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>
      <c r="A297" s="3"/>
      <c r="B297" s="3"/>
      <c r="C297" s="3"/>
      <c r="D297" s="3"/>
      <c r="E297" s="3"/>
      <c r="F297" s="3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>
      <c r="A298" s="3"/>
      <c r="B298" s="3"/>
      <c r="C298" s="3"/>
      <c r="D298" s="3"/>
      <c r="E298" s="3"/>
      <c r="F298" s="3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>
      <c r="A299" s="3"/>
      <c r="B299" s="3"/>
      <c r="C299" s="3"/>
      <c r="D299" s="3"/>
      <c r="E299" s="3"/>
      <c r="F299" s="3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>
      <c r="A300" s="3"/>
      <c r="B300" s="3"/>
      <c r="C300" s="3"/>
      <c r="D300" s="3"/>
      <c r="E300" s="3"/>
      <c r="F300" s="3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>
      <c r="A301" s="3"/>
      <c r="B301" s="3"/>
      <c r="C301" s="3"/>
      <c r="D301" s="3"/>
      <c r="E301" s="3"/>
      <c r="F301" s="3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>
      <c r="A302" s="3"/>
      <c r="B302" s="3"/>
      <c r="C302" s="3"/>
      <c r="D302" s="3"/>
      <c r="E302" s="3"/>
      <c r="F302" s="3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>
      <c r="A303" s="3"/>
      <c r="B303" s="3"/>
      <c r="C303" s="3"/>
      <c r="D303" s="3"/>
      <c r="E303" s="3"/>
      <c r="F303" s="3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>
      <c r="A304" s="3"/>
      <c r="B304" s="3"/>
      <c r="C304" s="3"/>
      <c r="D304" s="3"/>
      <c r="E304" s="3"/>
      <c r="F304" s="3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>
      <c r="A305" s="3"/>
      <c r="B305" s="3"/>
      <c r="C305" s="3"/>
      <c r="D305" s="3"/>
      <c r="E305" s="3"/>
      <c r="F305" s="3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>
      <c r="A306" s="3"/>
      <c r="B306" s="3"/>
      <c r="C306" s="3"/>
      <c r="D306" s="3"/>
      <c r="E306" s="3"/>
      <c r="F306" s="3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>
      <c r="A307" s="3"/>
      <c r="B307" s="3"/>
      <c r="C307" s="3"/>
      <c r="D307" s="3"/>
      <c r="E307" s="3"/>
      <c r="F307" s="3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>
      <c r="A308" s="3"/>
      <c r="B308" s="3"/>
      <c r="C308" s="3"/>
      <c r="D308" s="3"/>
      <c r="E308" s="3"/>
      <c r="F308" s="3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>
      <c r="A309" s="3"/>
      <c r="B309" s="3"/>
      <c r="C309" s="3"/>
      <c r="D309" s="3"/>
      <c r="E309" s="3"/>
      <c r="F309" s="3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>
      <c r="A310" s="3"/>
      <c r="B310" s="3"/>
      <c r="C310" s="3"/>
      <c r="D310" s="3"/>
      <c r="E310" s="3"/>
      <c r="F310" s="3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>
      <c r="A311" s="3"/>
      <c r="B311" s="3"/>
      <c r="C311" s="3"/>
      <c r="D311" s="3"/>
      <c r="E311" s="3"/>
      <c r="F311" s="3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>
      <c r="A312" s="3"/>
      <c r="B312" s="3"/>
      <c r="C312" s="3"/>
      <c r="D312" s="3"/>
      <c r="E312" s="3"/>
      <c r="F312" s="3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>
      <c r="A313" s="3"/>
      <c r="B313" s="3"/>
      <c r="C313" s="3"/>
      <c r="D313" s="3"/>
      <c r="E313" s="3"/>
      <c r="F313" s="3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>
      <c r="A314" s="3"/>
      <c r="B314" s="3"/>
      <c r="C314" s="3"/>
      <c r="D314" s="3"/>
      <c r="E314" s="3"/>
      <c r="F314" s="3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>
      <c r="A315" s="3"/>
      <c r="B315" s="3"/>
      <c r="C315" s="3"/>
      <c r="D315" s="3"/>
      <c r="E315" s="3"/>
      <c r="F315" s="3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>
      <c r="A316" s="3"/>
      <c r="B316" s="3"/>
      <c r="C316" s="3"/>
      <c r="D316" s="3"/>
      <c r="E316" s="3"/>
      <c r="F316" s="3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>
      <c r="A317" s="3"/>
      <c r="B317" s="3"/>
      <c r="C317" s="3"/>
      <c r="D317" s="3"/>
      <c r="E317" s="3"/>
      <c r="F317" s="3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>
      <c r="A318" s="3"/>
      <c r="B318" s="3"/>
      <c r="C318" s="3"/>
      <c r="D318" s="3"/>
      <c r="E318" s="3"/>
      <c r="F318" s="3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>
      <c r="A319" s="3"/>
      <c r="B319" s="3"/>
      <c r="C319" s="3"/>
      <c r="D319" s="3"/>
      <c r="E319" s="3"/>
      <c r="F319" s="3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>
      <c r="A320" s="3"/>
      <c r="B320" s="3"/>
      <c r="C320" s="3"/>
      <c r="D320" s="3"/>
      <c r="E320" s="3"/>
      <c r="F320" s="3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>
      <c r="A321" s="3"/>
      <c r="B321" s="3"/>
      <c r="C321" s="3"/>
      <c r="D321" s="3"/>
      <c r="E321" s="3"/>
      <c r="F321" s="3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>
      <c r="A322" s="3"/>
      <c r="B322" s="3"/>
      <c r="C322" s="3"/>
      <c r="D322" s="3"/>
      <c r="E322" s="3"/>
      <c r="F322" s="3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>
      <c r="A323" s="3"/>
      <c r="B323" s="3"/>
      <c r="C323" s="3"/>
      <c r="D323" s="3"/>
      <c r="E323" s="3"/>
      <c r="F323" s="3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>
      <c r="A324" s="3"/>
      <c r="B324" s="3"/>
      <c r="C324" s="3"/>
      <c r="D324" s="3"/>
      <c r="E324" s="3"/>
      <c r="F324" s="3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>
      <c r="A325" s="3"/>
      <c r="B325" s="3"/>
      <c r="C325" s="3"/>
      <c r="D325" s="3"/>
      <c r="E325" s="3"/>
      <c r="F325" s="3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>
      <c r="A326" s="3"/>
      <c r="B326" s="3"/>
      <c r="C326" s="3"/>
      <c r="D326" s="3"/>
      <c r="E326" s="3"/>
      <c r="F326" s="3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>
      <c r="A327" s="3"/>
      <c r="B327" s="3"/>
      <c r="C327" s="3"/>
      <c r="D327" s="3"/>
      <c r="E327" s="3"/>
      <c r="F327" s="3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>
      <c r="A328" s="3"/>
      <c r="B328" s="3"/>
      <c r="C328" s="3"/>
      <c r="D328" s="3"/>
      <c r="E328" s="3"/>
      <c r="F328" s="3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>
      <c r="A329" s="3"/>
      <c r="B329" s="3"/>
      <c r="C329" s="3"/>
      <c r="D329" s="3"/>
      <c r="E329" s="3"/>
      <c r="F329" s="3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>
      <c r="A330" s="3"/>
      <c r="B330" s="3"/>
      <c r="C330" s="3"/>
      <c r="D330" s="3"/>
      <c r="E330" s="3"/>
      <c r="F330" s="3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>
      <c r="A331" s="3"/>
      <c r="B331" s="3"/>
      <c r="C331" s="3"/>
      <c r="D331" s="3"/>
      <c r="E331" s="3"/>
      <c r="F331" s="3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>
      <c r="A332" s="3"/>
      <c r="B332" s="3"/>
      <c r="C332" s="3"/>
      <c r="D332" s="3"/>
      <c r="E332" s="3"/>
      <c r="F332" s="3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>
      <c r="A333" s="3"/>
      <c r="B333" s="3"/>
      <c r="C333" s="3"/>
      <c r="D333" s="3"/>
      <c r="E333" s="3"/>
      <c r="F333" s="3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>
      <c r="A334" s="3"/>
      <c r="B334" s="3"/>
      <c r="C334" s="3"/>
      <c r="D334" s="3"/>
      <c r="E334" s="3"/>
      <c r="F334" s="3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>
      <c r="A335" s="3"/>
      <c r="B335" s="3"/>
      <c r="C335" s="3"/>
      <c r="D335" s="3"/>
      <c r="E335" s="3"/>
      <c r="F335" s="3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>
      <c r="A336" s="3"/>
      <c r="B336" s="3"/>
      <c r="C336" s="3"/>
      <c r="D336" s="3"/>
      <c r="E336" s="3"/>
      <c r="F336" s="3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>
      <c r="A337" s="3"/>
      <c r="B337" s="3"/>
      <c r="C337" s="3"/>
      <c r="D337" s="3"/>
      <c r="E337" s="3"/>
      <c r="F337" s="3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>
      <c r="A338" s="3"/>
      <c r="B338" s="3"/>
      <c r="C338" s="3"/>
      <c r="D338" s="3"/>
      <c r="E338" s="3"/>
      <c r="F338" s="3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>
      <c r="A339" s="3"/>
      <c r="B339" s="3"/>
      <c r="C339" s="3"/>
      <c r="D339" s="3"/>
      <c r="E339" s="3"/>
      <c r="F339" s="3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>
      <c r="A340" s="3"/>
      <c r="B340" s="3"/>
      <c r="C340" s="3"/>
      <c r="D340" s="3"/>
      <c r="E340" s="3"/>
      <c r="F340" s="3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>
      <c r="A341" s="3"/>
      <c r="B341" s="3"/>
      <c r="C341" s="3"/>
      <c r="D341" s="3"/>
      <c r="E341" s="3"/>
      <c r="F341" s="3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>
      <c r="A342" s="3"/>
      <c r="B342" s="3"/>
      <c r="C342" s="3"/>
      <c r="D342" s="3"/>
      <c r="E342" s="3"/>
      <c r="F342" s="3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>
      <c r="A343" s="3"/>
      <c r="B343" s="3"/>
      <c r="C343" s="3"/>
      <c r="D343" s="3"/>
      <c r="E343" s="3"/>
      <c r="F343" s="3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>
      <c r="A344" s="3"/>
      <c r="B344" s="3"/>
      <c r="C344" s="3"/>
      <c r="D344" s="3"/>
      <c r="E344" s="3"/>
      <c r="F344" s="3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>
      <c r="A345" s="3"/>
      <c r="B345" s="3"/>
      <c r="C345" s="3"/>
      <c r="D345" s="3"/>
      <c r="E345" s="3"/>
      <c r="F345" s="3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>
      <c r="A346" s="3"/>
      <c r="B346" s="3"/>
      <c r="C346" s="3"/>
      <c r="D346" s="3"/>
      <c r="E346" s="3"/>
      <c r="F346" s="3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>
      <c r="A347" s="3"/>
      <c r="B347" s="3"/>
      <c r="C347" s="3"/>
      <c r="D347" s="3"/>
      <c r="E347" s="3"/>
      <c r="F347" s="3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>
      <c r="A348" s="3"/>
      <c r="B348" s="3"/>
      <c r="C348" s="3"/>
      <c r="D348" s="3"/>
      <c r="E348" s="3"/>
      <c r="F348" s="3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>
      <c r="A349" s="3"/>
      <c r="B349" s="3"/>
      <c r="C349" s="3"/>
      <c r="D349" s="3"/>
      <c r="E349" s="3"/>
      <c r="F349" s="3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>
      <c r="A350" s="3"/>
      <c r="B350" s="3"/>
      <c r="C350" s="3"/>
      <c r="D350" s="3"/>
      <c r="E350" s="3"/>
      <c r="F350" s="3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>
      <c r="A351" s="3"/>
      <c r="B351" s="3"/>
      <c r="C351" s="3"/>
      <c r="D351" s="3"/>
      <c r="E351" s="3"/>
      <c r="F351" s="3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>
      <c r="A352" s="3"/>
      <c r="B352" s="3"/>
      <c r="C352" s="3"/>
      <c r="D352" s="3"/>
      <c r="E352" s="3"/>
      <c r="F352" s="3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>
      <c r="A353" s="3"/>
      <c r="B353" s="3"/>
      <c r="C353" s="3"/>
      <c r="D353" s="3"/>
      <c r="E353" s="3"/>
      <c r="F353" s="3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>
      <c r="A354" s="3"/>
      <c r="B354" s="3"/>
      <c r="C354" s="3"/>
      <c r="D354" s="3"/>
      <c r="E354" s="3"/>
      <c r="F354" s="3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>
      <c r="A355" s="3"/>
      <c r="B355" s="3"/>
      <c r="C355" s="3"/>
      <c r="D355" s="3"/>
      <c r="E355" s="3"/>
      <c r="F355" s="3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>
      <c r="A356" s="3"/>
      <c r="B356" s="3"/>
      <c r="C356" s="3"/>
      <c r="D356" s="3"/>
      <c r="E356" s="3"/>
      <c r="F356" s="3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>
      <c r="A357" s="3"/>
      <c r="B357" s="3"/>
      <c r="C357" s="3"/>
      <c r="D357" s="3"/>
      <c r="E357" s="3"/>
      <c r="F357" s="3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>
      <c r="A358" s="3"/>
      <c r="B358" s="3"/>
      <c r="C358" s="3"/>
      <c r="D358" s="3"/>
      <c r="E358" s="3"/>
      <c r="F358" s="3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>
      <c r="A359" s="3"/>
      <c r="B359" s="3"/>
      <c r="C359" s="3"/>
      <c r="D359" s="3"/>
      <c r="E359" s="3"/>
      <c r="F359" s="3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>
      <c r="A360" s="3"/>
      <c r="B360" s="3"/>
      <c r="C360" s="3"/>
      <c r="D360" s="3"/>
      <c r="E360" s="3"/>
      <c r="F360" s="3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>
      <c r="A361" s="3"/>
      <c r="B361" s="3"/>
      <c r="C361" s="3"/>
      <c r="D361" s="3"/>
      <c r="E361" s="3"/>
      <c r="F361" s="3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>
      <c r="A362" s="3"/>
      <c r="B362" s="3"/>
      <c r="C362" s="3"/>
      <c r="D362" s="3"/>
      <c r="E362" s="3"/>
      <c r="F362" s="3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>
      <c r="A363" s="3"/>
      <c r="B363" s="3"/>
      <c r="C363" s="3"/>
      <c r="D363" s="3"/>
      <c r="E363" s="3"/>
      <c r="F363" s="3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>
      <c r="A364" s="3"/>
      <c r="B364" s="3"/>
      <c r="C364" s="3"/>
      <c r="D364" s="3"/>
      <c r="E364" s="3"/>
      <c r="F364" s="3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>
      <c r="A365" s="3"/>
      <c r="B365" s="3"/>
      <c r="C365" s="3"/>
      <c r="D365" s="3"/>
      <c r="E365" s="3"/>
      <c r="F365" s="3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>
      <c r="A366" s="3"/>
      <c r="B366" s="3"/>
      <c r="C366" s="3"/>
      <c r="D366" s="3"/>
      <c r="E366" s="3"/>
      <c r="F366" s="3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>
      <c r="A367" s="3"/>
      <c r="B367" s="3"/>
      <c r="C367" s="3"/>
      <c r="D367" s="3"/>
      <c r="E367" s="3"/>
      <c r="F367" s="3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>
      <c r="A368" s="3"/>
      <c r="B368" s="3"/>
      <c r="C368" s="3"/>
      <c r="D368" s="3"/>
      <c r="E368" s="3"/>
      <c r="F368" s="3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>
      <c r="A369" s="3"/>
      <c r="B369" s="3"/>
      <c r="C369" s="3"/>
      <c r="D369" s="3"/>
      <c r="E369" s="3"/>
      <c r="F369" s="3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>
      <c r="A370" s="3"/>
      <c r="B370" s="3"/>
      <c r="C370" s="3"/>
      <c r="D370" s="3"/>
      <c r="E370" s="3"/>
      <c r="F370" s="3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>
      <c r="A371" s="3"/>
      <c r="B371" s="3"/>
      <c r="C371" s="3"/>
      <c r="D371" s="3"/>
      <c r="E371" s="3"/>
      <c r="F371" s="3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>
      <c r="A372" s="3"/>
      <c r="B372" s="3"/>
      <c r="C372" s="3"/>
      <c r="D372" s="3"/>
      <c r="E372" s="3"/>
      <c r="F372" s="3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>
      <c r="A373" s="3"/>
      <c r="B373" s="3"/>
      <c r="C373" s="3"/>
      <c r="D373" s="3"/>
      <c r="E373" s="3"/>
      <c r="F373" s="3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>
      <c r="A374" s="3"/>
      <c r="B374" s="3"/>
      <c r="C374" s="3"/>
      <c r="D374" s="3"/>
      <c r="E374" s="3"/>
      <c r="F374" s="3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>
      <c r="A375" s="3"/>
      <c r="B375" s="3"/>
      <c r="C375" s="3"/>
      <c r="D375" s="3"/>
      <c r="E375" s="3"/>
      <c r="F375" s="3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>
      <c r="A376" s="3"/>
      <c r="B376" s="3"/>
      <c r="C376" s="3"/>
      <c r="D376" s="3"/>
      <c r="E376" s="3"/>
      <c r="F376" s="3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>
      <c r="A377" s="3"/>
      <c r="B377" s="3"/>
      <c r="C377" s="3"/>
      <c r="D377" s="3"/>
      <c r="E377" s="3"/>
      <c r="F377" s="3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>
      <c r="A378" s="3"/>
      <c r="B378" s="3"/>
      <c r="C378" s="3"/>
      <c r="D378" s="3"/>
      <c r="E378" s="3"/>
      <c r="F378" s="3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>
      <c r="A379" s="3"/>
      <c r="B379" s="3"/>
      <c r="C379" s="3"/>
      <c r="D379" s="3"/>
      <c r="E379" s="3"/>
      <c r="F379" s="3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>
      <c r="A380" s="3"/>
      <c r="B380" s="3"/>
      <c r="C380" s="3"/>
      <c r="D380" s="3"/>
      <c r="E380" s="3"/>
      <c r="F380" s="3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>
      <c r="A381" s="3"/>
      <c r="B381" s="3"/>
      <c r="C381" s="3"/>
      <c r="D381" s="3"/>
      <c r="E381" s="3"/>
      <c r="F381" s="3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>
      <c r="A382" s="3"/>
      <c r="B382" s="3"/>
      <c r="C382" s="3"/>
      <c r="D382" s="3"/>
      <c r="E382" s="3"/>
      <c r="F382" s="3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>
      <c r="A383" s="3"/>
      <c r="B383" s="3"/>
      <c r="C383" s="3"/>
      <c r="D383" s="3"/>
      <c r="E383" s="3"/>
      <c r="F383" s="3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>
      <c r="A384" s="3"/>
      <c r="B384" s="3"/>
      <c r="C384" s="3"/>
      <c r="D384" s="3"/>
      <c r="E384" s="3"/>
      <c r="F384" s="3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>
      <c r="A385" s="3"/>
      <c r="B385" s="3"/>
      <c r="C385" s="3"/>
      <c r="D385" s="3"/>
      <c r="E385" s="3"/>
      <c r="F385" s="3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>
      <c r="A386" s="3"/>
      <c r="B386" s="3"/>
      <c r="C386" s="3"/>
      <c r="D386" s="3"/>
      <c r="E386" s="3"/>
      <c r="F386" s="3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>
      <c r="A387" s="3"/>
      <c r="B387" s="3"/>
      <c r="C387" s="3"/>
      <c r="D387" s="3"/>
      <c r="E387" s="3"/>
      <c r="F387" s="3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>
      <c r="A388" s="3"/>
      <c r="B388" s="3"/>
      <c r="C388" s="3"/>
      <c r="D388" s="3"/>
      <c r="E388" s="3"/>
      <c r="F388" s="3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>
      <c r="A389" s="3"/>
      <c r="B389" s="3"/>
      <c r="C389" s="3"/>
      <c r="D389" s="3"/>
      <c r="E389" s="3"/>
      <c r="F389" s="3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>
      <c r="A390" s="3"/>
      <c r="B390" s="3"/>
      <c r="C390" s="3"/>
      <c r="D390" s="3"/>
      <c r="E390" s="3"/>
      <c r="F390" s="3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>
      <c r="A391" s="3"/>
      <c r="B391" s="3"/>
      <c r="C391" s="3"/>
      <c r="D391" s="3"/>
      <c r="E391" s="3"/>
      <c r="F391" s="3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>
      <c r="A392" s="3"/>
      <c r="B392" s="3"/>
      <c r="C392" s="3"/>
      <c r="D392" s="3"/>
      <c r="E392" s="3"/>
      <c r="F392" s="3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>
      <c r="A393" s="3"/>
      <c r="B393" s="3"/>
      <c r="C393" s="3"/>
      <c r="D393" s="3"/>
      <c r="E393" s="3"/>
      <c r="F393" s="3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>
      <c r="A394" s="3"/>
      <c r="B394" s="3"/>
      <c r="C394" s="3"/>
      <c r="D394" s="3"/>
      <c r="E394" s="3"/>
      <c r="F394" s="3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>
      <c r="A395" s="3"/>
      <c r="B395" s="3"/>
      <c r="C395" s="3"/>
      <c r="D395" s="3"/>
      <c r="E395" s="3"/>
      <c r="F395" s="3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>
      <c r="A396" s="3"/>
      <c r="B396" s="3"/>
      <c r="C396" s="3"/>
      <c r="D396" s="3"/>
      <c r="E396" s="3"/>
      <c r="F396" s="3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>
      <c r="A397" s="3"/>
      <c r="B397" s="3"/>
      <c r="C397" s="3"/>
      <c r="D397" s="3"/>
      <c r="E397" s="3"/>
      <c r="F397" s="3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>
      <c r="A398" s="3"/>
      <c r="B398" s="3"/>
      <c r="C398" s="3"/>
      <c r="D398" s="3"/>
      <c r="E398" s="3"/>
      <c r="F398" s="3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>
      <c r="A399" s="3"/>
      <c r="B399" s="3"/>
      <c r="C399" s="3"/>
      <c r="D399" s="3"/>
      <c r="E399" s="3"/>
      <c r="F399" s="3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>
      <c r="A400" s="3"/>
      <c r="B400" s="3"/>
      <c r="C400" s="3"/>
      <c r="D400" s="3"/>
      <c r="E400" s="3"/>
      <c r="F400" s="3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>
      <c r="A401" s="3"/>
      <c r="B401" s="3"/>
      <c r="C401" s="3"/>
      <c r="D401" s="3"/>
      <c r="E401" s="3"/>
      <c r="F401" s="3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>
      <c r="A402" s="3"/>
      <c r="B402" s="3"/>
      <c r="C402" s="3"/>
      <c r="D402" s="3"/>
      <c r="E402" s="3"/>
      <c r="F402" s="3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>
      <c r="A403" s="3"/>
      <c r="B403" s="3"/>
      <c r="C403" s="3"/>
      <c r="D403" s="3"/>
      <c r="E403" s="3"/>
      <c r="F403" s="3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>
      <c r="A404" s="3"/>
      <c r="B404" s="3"/>
      <c r="C404" s="3"/>
      <c r="D404" s="3"/>
      <c r="E404" s="3"/>
      <c r="F404" s="3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>
      <c r="A405" s="3"/>
      <c r="B405" s="3"/>
      <c r="C405" s="3"/>
      <c r="D405" s="3"/>
      <c r="E405" s="3"/>
      <c r="F405" s="3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>
      <c r="A406" s="3"/>
      <c r="B406" s="3"/>
      <c r="C406" s="3"/>
      <c r="D406" s="3"/>
      <c r="E406" s="3"/>
      <c r="F406" s="3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>
      <c r="A407" s="3"/>
      <c r="B407" s="3"/>
      <c r="C407" s="3"/>
      <c r="D407" s="3"/>
      <c r="E407" s="3"/>
      <c r="F407" s="3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>
      <c r="A408" s="3"/>
      <c r="B408" s="3"/>
      <c r="C408" s="3"/>
      <c r="D408" s="3"/>
      <c r="E408" s="3"/>
      <c r="F408" s="3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>
      <c r="A409" s="3"/>
      <c r="B409" s="3"/>
      <c r="C409" s="3"/>
      <c r="D409" s="3"/>
      <c r="E409" s="3"/>
      <c r="F409" s="3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>
      <c r="A410" s="3"/>
      <c r="B410" s="3"/>
      <c r="C410" s="3"/>
      <c r="D410" s="3"/>
      <c r="E410" s="3"/>
      <c r="F410" s="3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>
      <c r="A411" s="3"/>
      <c r="B411" s="3"/>
      <c r="C411" s="3"/>
      <c r="D411" s="3"/>
      <c r="E411" s="3"/>
      <c r="F411" s="3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>
      <c r="A412" s="3"/>
      <c r="B412" s="3"/>
      <c r="C412" s="3"/>
      <c r="D412" s="3"/>
      <c r="E412" s="3"/>
      <c r="F412" s="3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>
      <c r="A413" s="3"/>
      <c r="B413" s="3"/>
      <c r="C413" s="3"/>
      <c r="D413" s="3"/>
      <c r="E413" s="3"/>
      <c r="F413" s="3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>
      <c r="A414" s="3"/>
      <c r="B414" s="3"/>
      <c r="C414" s="3"/>
      <c r="D414" s="3"/>
      <c r="E414" s="3"/>
      <c r="F414" s="3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>
      <c r="A415" s="3"/>
      <c r="B415" s="3"/>
      <c r="C415" s="3"/>
      <c r="D415" s="3"/>
      <c r="E415" s="3"/>
      <c r="F415" s="3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>
      <c r="A416" s="3"/>
      <c r="B416" s="3"/>
      <c r="C416" s="3"/>
      <c r="D416" s="3"/>
      <c r="E416" s="3"/>
      <c r="F416" s="3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>
      <c r="A417" s="3"/>
      <c r="B417" s="3"/>
      <c r="C417" s="3"/>
      <c r="D417" s="3"/>
      <c r="E417" s="3"/>
      <c r="F417" s="3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>
      <c r="A418" s="3"/>
      <c r="B418" s="3"/>
      <c r="C418" s="3"/>
      <c r="D418" s="3"/>
      <c r="E418" s="3"/>
      <c r="F418" s="3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>
      <c r="A419" s="3"/>
      <c r="B419" s="3"/>
      <c r="C419" s="3"/>
      <c r="D419" s="3"/>
      <c r="E419" s="3"/>
      <c r="F419" s="3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>
      <c r="A420" s="3"/>
      <c r="B420" s="3"/>
      <c r="C420" s="3"/>
      <c r="D420" s="3"/>
      <c r="E420" s="3"/>
      <c r="F420" s="3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>
      <c r="A421" s="3"/>
      <c r="B421" s="3"/>
      <c r="C421" s="3"/>
      <c r="D421" s="3"/>
      <c r="E421" s="3"/>
      <c r="F421" s="3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>
      <c r="A422" s="3"/>
      <c r="B422" s="3"/>
      <c r="C422" s="3"/>
      <c r="D422" s="3"/>
      <c r="E422" s="3"/>
      <c r="F422" s="3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>
      <c r="A423" s="3"/>
      <c r="B423" s="3"/>
      <c r="C423" s="3"/>
      <c r="D423" s="3"/>
      <c r="E423" s="3"/>
      <c r="F423" s="3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>
      <c r="A424" s="3"/>
      <c r="B424" s="3"/>
      <c r="C424" s="3"/>
      <c r="D424" s="3"/>
      <c r="E424" s="3"/>
      <c r="F424" s="3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>
      <c r="A425" s="3"/>
      <c r="B425" s="3"/>
      <c r="C425" s="3"/>
      <c r="D425" s="3"/>
      <c r="E425" s="3"/>
      <c r="F425" s="3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>
      <c r="A426" s="3"/>
      <c r="B426" s="3"/>
      <c r="C426" s="3"/>
      <c r="D426" s="3"/>
      <c r="E426" s="3"/>
      <c r="F426" s="3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>
      <c r="A427" s="3"/>
      <c r="B427" s="3"/>
      <c r="C427" s="3"/>
      <c r="D427" s="3"/>
      <c r="E427" s="3"/>
      <c r="F427" s="3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>
      <c r="A428" s="3"/>
      <c r="B428" s="3"/>
      <c r="C428" s="3"/>
      <c r="D428" s="3"/>
      <c r="E428" s="3"/>
      <c r="F428" s="3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>
      <c r="A429" s="3"/>
      <c r="B429" s="3"/>
      <c r="C429" s="3"/>
      <c r="D429" s="3"/>
      <c r="E429" s="3"/>
      <c r="F429" s="3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>
      <c r="A430" s="3"/>
      <c r="B430" s="3"/>
      <c r="C430" s="3"/>
      <c r="D430" s="3"/>
      <c r="E430" s="3"/>
      <c r="F430" s="3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>
      <c r="A431" s="3"/>
      <c r="B431" s="3"/>
      <c r="C431" s="3"/>
      <c r="D431" s="3"/>
      <c r="E431" s="3"/>
      <c r="F431" s="3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>
      <c r="A432" s="3"/>
      <c r="B432" s="3"/>
      <c r="C432" s="3"/>
      <c r="D432" s="3"/>
      <c r="E432" s="3"/>
      <c r="F432" s="3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>
      <c r="A433" s="3"/>
      <c r="B433" s="3"/>
      <c r="C433" s="3"/>
      <c r="D433" s="3"/>
      <c r="E433" s="3"/>
      <c r="F433" s="3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>
      <c r="A434" s="3"/>
      <c r="B434" s="3"/>
      <c r="C434" s="3"/>
      <c r="D434" s="3"/>
      <c r="E434" s="3"/>
      <c r="F434" s="3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>
      <c r="A435" s="3"/>
      <c r="B435" s="3"/>
      <c r="C435" s="3"/>
      <c r="D435" s="3"/>
      <c r="E435" s="3"/>
      <c r="F435" s="3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>
      <c r="A436" s="3"/>
      <c r="B436" s="3"/>
      <c r="C436" s="3"/>
      <c r="D436" s="3"/>
      <c r="E436" s="3"/>
      <c r="F436" s="3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>
      <c r="A437" s="3"/>
      <c r="B437" s="3"/>
      <c r="C437" s="3"/>
      <c r="D437" s="3"/>
      <c r="E437" s="3"/>
      <c r="F437" s="3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>
      <c r="A438" s="3"/>
      <c r="B438" s="3"/>
      <c r="C438" s="3"/>
      <c r="D438" s="3"/>
      <c r="E438" s="3"/>
      <c r="F438" s="3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>
      <c r="A439" s="3"/>
      <c r="B439" s="3"/>
      <c r="C439" s="3"/>
      <c r="D439" s="3"/>
      <c r="E439" s="3"/>
      <c r="F439" s="3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>
      <c r="A440" s="3"/>
      <c r="B440" s="3"/>
      <c r="C440" s="3"/>
      <c r="D440" s="3"/>
      <c r="E440" s="3"/>
      <c r="F440" s="3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>
      <c r="A441" s="3"/>
      <c r="B441" s="3"/>
      <c r="C441" s="3"/>
      <c r="D441" s="3"/>
      <c r="E441" s="3"/>
      <c r="F441" s="3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>
      <c r="A442" s="3"/>
      <c r="B442" s="3"/>
      <c r="C442" s="3"/>
      <c r="D442" s="3"/>
      <c r="E442" s="3"/>
      <c r="F442" s="3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>
      <c r="A443" s="3"/>
      <c r="B443" s="3"/>
      <c r="C443" s="3"/>
      <c r="D443" s="3"/>
      <c r="E443" s="3"/>
      <c r="F443" s="3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>
      <c r="A444" s="3"/>
      <c r="B444" s="3"/>
      <c r="C444" s="3"/>
      <c r="D444" s="3"/>
      <c r="E444" s="3"/>
      <c r="F444" s="3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>
      <c r="A445" s="3"/>
      <c r="B445" s="3"/>
      <c r="C445" s="3"/>
      <c r="D445" s="3"/>
      <c r="E445" s="3"/>
      <c r="F445" s="3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>
      <c r="A446" s="3"/>
      <c r="B446" s="3"/>
      <c r="C446" s="3"/>
      <c r="D446" s="3"/>
      <c r="E446" s="3"/>
      <c r="F446" s="3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>
      <c r="A447" s="3"/>
      <c r="B447" s="3"/>
      <c r="C447" s="3"/>
      <c r="D447" s="3"/>
      <c r="E447" s="3"/>
      <c r="F447" s="3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>
      <c r="A448" s="3"/>
      <c r="B448" s="3"/>
      <c r="C448" s="3"/>
      <c r="D448" s="3"/>
      <c r="E448" s="3"/>
      <c r="F448" s="3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>
      <c r="A449" s="3"/>
      <c r="B449" s="3"/>
      <c r="C449" s="3"/>
      <c r="D449" s="3"/>
      <c r="E449" s="3"/>
      <c r="F449" s="3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>
      <c r="A450" s="3"/>
      <c r="B450" s="3"/>
      <c r="C450" s="3"/>
      <c r="D450" s="3"/>
      <c r="E450" s="3"/>
      <c r="F450" s="3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>
      <c r="A451" s="3"/>
      <c r="B451" s="3"/>
      <c r="C451" s="3"/>
      <c r="D451" s="3"/>
      <c r="E451" s="3"/>
      <c r="F451" s="3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>
      <c r="A452" s="3"/>
      <c r="B452" s="3"/>
      <c r="C452" s="3"/>
      <c r="D452" s="3"/>
      <c r="E452" s="3"/>
      <c r="F452" s="3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>
      <c r="A453" s="3"/>
      <c r="B453" s="3"/>
      <c r="C453" s="3"/>
      <c r="D453" s="3"/>
      <c r="E453" s="3"/>
      <c r="F453" s="3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>
      <c r="A454" s="3"/>
      <c r="B454" s="3"/>
      <c r="C454" s="3"/>
      <c r="D454" s="3"/>
      <c r="E454" s="3"/>
      <c r="F454" s="3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>
      <c r="A455" s="3"/>
      <c r="B455" s="3"/>
      <c r="C455" s="3"/>
      <c r="D455" s="3"/>
      <c r="E455" s="3"/>
      <c r="F455" s="3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>
      <c r="A456" s="3"/>
      <c r="B456" s="3"/>
      <c r="C456" s="3"/>
      <c r="D456" s="3"/>
      <c r="E456" s="3"/>
      <c r="F456" s="3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>
      <c r="A457" s="3"/>
      <c r="B457" s="3"/>
      <c r="C457" s="3"/>
      <c r="D457" s="3"/>
      <c r="E457" s="3"/>
      <c r="F457" s="3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>
      <c r="A458" s="3"/>
      <c r="B458" s="3"/>
      <c r="C458" s="3"/>
      <c r="D458" s="3"/>
      <c r="E458" s="3"/>
      <c r="F458" s="3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>
      <c r="A459" s="3"/>
      <c r="B459" s="3"/>
      <c r="C459" s="3"/>
      <c r="D459" s="3"/>
      <c r="E459" s="3"/>
      <c r="F459" s="3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>
      <c r="A460" s="3"/>
      <c r="B460" s="3"/>
      <c r="C460" s="3"/>
      <c r="D460" s="3"/>
      <c r="E460" s="3"/>
      <c r="F460" s="3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>
      <c r="A461" s="3"/>
      <c r="B461" s="3"/>
      <c r="C461" s="3"/>
      <c r="D461" s="3"/>
      <c r="E461" s="3"/>
      <c r="F461" s="3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>
      <c r="A462" s="3"/>
      <c r="B462" s="3"/>
      <c r="C462" s="3"/>
      <c r="D462" s="3"/>
      <c r="E462" s="3"/>
      <c r="F462" s="3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>
      <c r="A463" s="3"/>
      <c r="B463" s="3"/>
      <c r="C463" s="3"/>
      <c r="D463" s="3"/>
      <c r="E463" s="3"/>
      <c r="F463" s="3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>
      <c r="A464" s="3"/>
      <c r="B464" s="3"/>
      <c r="C464" s="3"/>
      <c r="D464" s="3"/>
      <c r="E464" s="3"/>
      <c r="F464" s="3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>
      <c r="A465" s="3"/>
      <c r="B465" s="3"/>
      <c r="C465" s="3"/>
      <c r="D465" s="3"/>
      <c r="E465" s="3"/>
      <c r="F465" s="3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>
      <c r="A466" s="3"/>
      <c r="B466" s="3"/>
      <c r="C466" s="3"/>
      <c r="D466" s="3"/>
      <c r="E466" s="3"/>
      <c r="F466" s="3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>
      <c r="A467" s="3"/>
      <c r="B467" s="3"/>
      <c r="C467" s="3"/>
      <c r="D467" s="3"/>
      <c r="E467" s="3"/>
      <c r="F467" s="3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>
      <c r="A468" s="3"/>
      <c r="B468" s="3"/>
      <c r="C468" s="3"/>
      <c r="D468" s="3"/>
      <c r="E468" s="3"/>
      <c r="F468" s="3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>
      <c r="A469" s="3"/>
      <c r="B469" s="3"/>
      <c r="C469" s="3"/>
      <c r="D469" s="3"/>
      <c r="E469" s="3"/>
      <c r="F469" s="3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>
      <c r="A470" s="3"/>
      <c r="B470" s="3"/>
      <c r="C470" s="3"/>
      <c r="D470" s="3"/>
      <c r="E470" s="3"/>
      <c r="F470" s="3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>
      <c r="A471" s="3"/>
      <c r="B471" s="3"/>
      <c r="C471" s="3"/>
      <c r="D471" s="3"/>
      <c r="E471" s="3"/>
      <c r="F471" s="3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>
      <c r="A472" s="3"/>
      <c r="B472" s="3"/>
      <c r="C472" s="3"/>
      <c r="D472" s="3"/>
      <c r="E472" s="3"/>
      <c r="F472" s="3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>
      <c r="A473" s="3"/>
      <c r="B473" s="3"/>
      <c r="C473" s="3"/>
      <c r="D473" s="3"/>
      <c r="E473" s="3"/>
      <c r="F473" s="3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>
      <c r="A474" s="3"/>
      <c r="B474" s="3"/>
      <c r="C474" s="3"/>
      <c r="D474" s="3"/>
      <c r="E474" s="3"/>
      <c r="F474" s="3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>
      <c r="A475" s="3"/>
      <c r="B475" s="3"/>
      <c r="C475" s="3"/>
      <c r="D475" s="3"/>
      <c r="E475" s="3"/>
      <c r="F475" s="3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>
      <c r="A476" s="3"/>
      <c r="B476" s="3"/>
      <c r="C476" s="3"/>
      <c r="D476" s="3"/>
      <c r="E476" s="3"/>
      <c r="F476" s="3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>
      <c r="A477" s="3"/>
      <c r="B477" s="3"/>
      <c r="C477" s="3"/>
      <c r="D477" s="3"/>
      <c r="E477" s="3"/>
      <c r="F477" s="3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>
      <c r="A478" s="3"/>
      <c r="B478" s="3"/>
      <c r="C478" s="3"/>
      <c r="D478" s="3"/>
      <c r="E478" s="3"/>
      <c r="F478" s="3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>
      <c r="A479" s="3"/>
      <c r="B479" s="3"/>
      <c r="C479" s="3"/>
      <c r="D479" s="3"/>
      <c r="E479" s="3"/>
      <c r="F479" s="3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>
      <c r="A480" s="3"/>
      <c r="B480" s="3"/>
      <c r="C480" s="3"/>
      <c r="D480" s="3"/>
      <c r="E480" s="3"/>
      <c r="F480" s="3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>
      <c r="A481" s="3"/>
      <c r="B481" s="3"/>
      <c r="C481" s="3"/>
      <c r="D481" s="3"/>
      <c r="E481" s="3"/>
      <c r="F481" s="3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>
      <c r="A482" s="3"/>
      <c r="B482" s="3"/>
      <c r="C482" s="3"/>
      <c r="D482" s="3"/>
      <c r="E482" s="3"/>
      <c r="F482" s="3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>
      <c r="A483" s="3"/>
      <c r="B483" s="3"/>
      <c r="C483" s="3"/>
      <c r="D483" s="3"/>
      <c r="E483" s="3"/>
      <c r="F483" s="3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>
      <c r="A484" s="3"/>
      <c r="B484" s="3"/>
      <c r="C484" s="3"/>
      <c r="D484" s="3"/>
      <c r="E484" s="3"/>
      <c r="F484" s="3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>
      <c r="A485" s="3"/>
      <c r="B485" s="3"/>
      <c r="C485" s="3"/>
      <c r="D485" s="3"/>
      <c r="E485" s="3"/>
      <c r="F485" s="3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>
      <c r="A486" s="3"/>
      <c r="B486" s="3"/>
      <c r="C486" s="3"/>
      <c r="D486" s="3"/>
      <c r="E486" s="3"/>
      <c r="F486" s="3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>
      <c r="A487" s="3"/>
      <c r="B487" s="3"/>
      <c r="C487" s="3"/>
      <c r="D487" s="3"/>
      <c r="E487" s="3"/>
      <c r="F487" s="3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>
      <c r="A488" s="3"/>
      <c r="B488" s="3"/>
      <c r="C488" s="3"/>
      <c r="D488" s="3"/>
      <c r="E488" s="3"/>
      <c r="F488" s="3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>
      <c r="A489" s="3"/>
      <c r="B489" s="3"/>
      <c r="C489" s="3"/>
      <c r="D489" s="3"/>
      <c r="E489" s="3"/>
      <c r="F489" s="3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>
      <c r="A490" s="3"/>
      <c r="B490" s="3"/>
      <c r="C490" s="3"/>
      <c r="D490" s="3"/>
      <c r="E490" s="3"/>
      <c r="F490" s="3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>
      <c r="A491" s="3"/>
      <c r="B491" s="3"/>
      <c r="C491" s="3"/>
      <c r="D491" s="3"/>
      <c r="E491" s="3"/>
      <c r="F491" s="3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>
      <c r="A492" s="3"/>
      <c r="B492" s="3"/>
      <c r="C492" s="3"/>
      <c r="D492" s="3"/>
      <c r="E492" s="3"/>
      <c r="F492" s="3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>
      <c r="A493" s="3"/>
      <c r="B493" s="3"/>
      <c r="C493" s="3"/>
      <c r="D493" s="3"/>
      <c r="E493" s="3"/>
      <c r="F493" s="3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>
      <c r="A494" s="3"/>
      <c r="B494" s="3"/>
      <c r="C494" s="3"/>
      <c r="D494" s="3"/>
      <c r="E494" s="3"/>
      <c r="F494" s="3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>
      <c r="A495" s="3"/>
      <c r="B495" s="3"/>
      <c r="C495" s="3"/>
      <c r="D495" s="3"/>
      <c r="E495" s="3"/>
      <c r="F495" s="3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>
      <c r="A496" s="3"/>
      <c r="B496" s="3"/>
      <c r="C496" s="3"/>
      <c r="D496" s="3"/>
      <c r="E496" s="3"/>
      <c r="F496" s="3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>
      <c r="A497" s="3"/>
      <c r="B497" s="3"/>
      <c r="C497" s="3"/>
      <c r="D497" s="3"/>
      <c r="E497" s="3"/>
      <c r="F497" s="3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>
      <c r="A498" s="3"/>
      <c r="B498" s="3"/>
      <c r="C498" s="3"/>
      <c r="D498" s="3"/>
      <c r="E498" s="3"/>
      <c r="F498" s="3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>
      <c r="A499" s="3"/>
      <c r="B499" s="3"/>
      <c r="C499" s="3"/>
      <c r="D499" s="3"/>
      <c r="E499" s="3"/>
      <c r="F499" s="3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>
      <c r="A500" s="3"/>
      <c r="B500" s="3"/>
      <c r="C500" s="3"/>
      <c r="D500" s="3"/>
      <c r="E500" s="3"/>
      <c r="F500" s="3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>
      <c r="A501" s="3"/>
      <c r="B501" s="3"/>
      <c r="C501" s="3"/>
      <c r="D501" s="3"/>
      <c r="E501" s="3"/>
      <c r="F501" s="3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>
      <c r="A502" s="3"/>
      <c r="B502" s="3"/>
      <c r="C502" s="3"/>
      <c r="D502" s="3"/>
      <c r="E502" s="3"/>
      <c r="F502" s="3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>
      <c r="A503" s="3"/>
      <c r="B503" s="3"/>
      <c r="C503" s="3"/>
      <c r="D503" s="3"/>
      <c r="E503" s="3"/>
      <c r="F503" s="3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>
      <c r="A504" s="3"/>
      <c r="B504" s="3"/>
      <c r="C504" s="3"/>
      <c r="D504" s="3"/>
      <c r="E504" s="3"/>
      <c r="F504" s="3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>
      <c r="A505" s="3"/>
      <c r="B505" s="3"/>
      <c r="C505" s="3"/>
      <c r="D505" s="3"/>
      <c r="E505" s="3"/>
      <c r="F505" s="3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>
      <c r="A506" s="3"/>
      <c r="B506" s="3"/>
      <c r="C506" s="3"/>
      <c r="D506" s="3"/>
      <c r="E506" s="3"/>
      <c r="F506" s="3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>
      <c r="A507" s="3"/>
      <c r="B507" s="3"/>
      <c r="C507" s="3"/>
      <c r="D507" s="3"/>
      <c r="E507" s="3"/>
      <c r="F507" s="3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>
      <c r="A508" s="3"/>
      <c r="B508" s="3"/>
      <c r="C508" s="3"/>
      <c r="D508" s="3"/>
      <c r="E508" s="3"/>
      <c r="F508" s="3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>
      <c r="A509" s="3"/>
      <c r="B509" s="3"/>
      <c r="C509" s="3"/>
      <c r="D509" s="3"/>
      <c r="E509" s="3"/>
      <c r="F509" s="3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>
      <c r="A510" s="3"/>
      <c r="B510" s="3"/>
      <c r="C510" s="3"/>
      <c r="D510" s="3"/>
      <c r="E510" s="3"/>
      <c r="F510" s="3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>
      <c r="A511" s="3"/>
      <c r="B511" s="3"/>
      <c r="C511" s="3"/>
      <c r="D511" s="3"/>
      <c r="E511" s="3"/>
      <c r="F511" s="3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>
      <c r="A512" s="3"/>
      <c r="B512" s="3"/>
      <c r="C512" s="3"/>
      <c r="D512" s="3"/>
      <c r="E512" s="3"/>
      <c r="F512" s="3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>
      <c r="A513" s="3"/>
      <c r="B513" s="3"/>
      <c r="C513" s="3"/>
      <c r="D513" s="3"/>
      <c r="E513" s="3"/>
      <c r="F513" s="3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>
      <c r="A514" s="3"/>
      <c r="B514" s="3"/>
      <c r="C514" s="3"/>
      <c r="D514" s="3"/>
      <c r="E514" s="3"/>
      <c r="F514" s="3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>
      <c r="A515" s="3"/>
      <c r="B515" s="3"/>
      <c r="C515" s="3"/>
      <c r="D515" s="3"/>
      <c r="E515" s="3"/>
      <c r="F515" s="3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>
      <c r="A516" s="3"/>
      <c r="B516" s="3"/>
      <c r="C516" s="3"/>
      <c r="D516" s="3"/>
      <c r="E516" s="3"/>
      <c r="F516" s="3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>
      <c r="A517" s="3"/>
      <c r="B517" s="3"/>
      <c r="C517" s="3"/>
      <c r="D517" s="3"/>
      <c r="E517" s="3"/>
      <c r="F517" s="3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>
      <c r="A518" s="3"/>
      <c r="B518" s="3"/>
      <c r="C518" s="3"/>
      <c r="D518" s="3"/>
      <c r="E518" s="3"/>
      <c r="F518" s="3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>
      <c r="A519" s="3"/>
      <c r="B519" s="3"/>
      <c r="C519" s="3"/>
      <c r="D519" s="3"/>
      <c r="E519" s="3"/>
      <c r="F519" s="3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>
      <c r="A520" s="3"/>
      <c r="B520" s="3"/>
      <c r="C520" s="3"/>
      <c r="D520" s="3"/>
      <c r="E520" s="3"/>
      <c r="F520" s="3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>
      <c r="A521" s="3"/>
      <c r="B521" s="3"/>
      <c r="C521" s="3"/>
      <c r="D521" s="3"/>
      <c r="E521" s="3"/>
      <c r="F521" s="3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>
      <c r="A522" s="3"/>
      <c r="B522" s="3"/>
      <c r="C522" s="3"/>
      <c r="D522" s="3"/>
      <c r="E522" s="3"/>
      <c r="F522" s="3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>
      <c r="A523" s="3"/>
      <c r="B523" s="3"/>
      <c r="C523" s="3"/>
      <c r="D523" s="3"/>
      <c r="E523" s="3"/>
      <c r="F523" s="3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>
      <c r="A524" s="3"/>
      <c r="B524" s="3"/>
      <c r="C524" s="3"/>
      <c r="D524" s="3"/>
      <c r="E524" s="3"/>
      <c r="F524" s="3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>
      <c r="A525" s="3"/>
      <c r="B525" s="3"/>
      <c r="C525" s="3"/>
      <c r="D525" s="3"/>
      <c r="E525" s="3"/>
      <c r="F525" s="3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>
      <c r="A526" s="3"/>
      <c r="B526" s="3"/>
      <c r="C526" s="3"/>
      <c r="D526" s="3"/>
      <c r="E526" s="3"/>
      <c r="F526" s="3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>
      <c r="A527" s="3"/>
      <c r="B527" s="3"/>
      <c r="C527" s="3"/>
      <c r="D527" s="3"/>
      <c r="E527" s="3"/>
      <c r="F527" s="3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>
      <c r="A528" s="3"/>
      <c r="B528" s="3"/>
      <c r="C528" s="3"/>
      <c r="D528" s="3"/>
      <c r="E528" s="3"/>
      <c r="F528" s="3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>
      <c r="A529" s="3"/>
      <c r="B529" s="3"/>
      <c r="C529" s="3"/>
      <c r="D529" s="3"/>
      <c r="E529" s="3"/>
      <c r="F529" s="3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>
      <c r="A530" s="3"/>
      <c r="B530" s="3"/>
      <c r="C530" s="3"/>
      <c r="D530" s="3"/>
      <c r="E530" s="3"/>
      <c r="F530" s="3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>
      <c r="A531" s="3"/>
      <c r="B531" s="3"/>
      <c r="C531" s="3"/>
      <c r="D531" s="3"/>
      <c r="E531" s="3"/>
      <c r="F531" s="3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>
      <c r="A532" s="3"/>
      <c r="B532" s="3"/>
      <c r="C532" s="3"/>
      <c r="D532" s="3"/>
      <c r="E532" s="3"/>
      <c r="F532" s="3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>
      <c r="A533" s="3"/>
      <c r="B533" s="3"/>
      <c r="C533" s="3"/>
      <c r="D533" s="3"/>
      <c r="E533" s="3"/>
      <c r="F533" s="3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>
      <c r="A534" s="3"/>
      <c r="B534" s="3"/>
      <c r="C534" s="3"/>
      <c r="D534" s="3"/>
      <c r="E534" s="3"/>
      <c r="F534" s="3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>
      <c r="A535" s="3"/>
      <c r="B535" s="3"/>
      <c r="C535" s="3"/>
      <c r="D535" s="3"/>
      <c r="E535" s="3"/>
      <c r="F535" s="3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>
      <c r="A536" s="3"/>
      <c r="B536" s="3"/>
      <c r="C536" s="3"/>
      <c r="D536" s="3"/>
      <c r="E536" s="3"/>
      <c r="F536" s="3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>
      <c r="A537" s="3"/>
      <c r="B537" s="3"/>
      <c r="C537" s="3"/>
      <c r="D537" s="3"/>
      <c r="E537" s="3"/>
      <c r="F537" s="3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>
      <c r="A538" s="3"/>
      <c r="B538" s="3"/>
      <c r="C538" s="3"/>
      <c r="D538" s="3"/>
      <c r="E538" s="3"/>
      <c r="F538" s="3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>
      <c r="A539" s="3"/>
      <c r="B539" s="3"/>
      <c r="C539" s="3"/>
      <c r="D539" s="3"/>
      <c r="E539" s="3"/>
      <c r="F539" s="3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>
      <c r="A540" s="3"/>
      <c r="B540" s="3"/>
      <c r="C540" s="3"/>
      <c r="D540" s="3"/>
      <c r="E540" s="3"/>
      <c r="F540" s="3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>
      <c r="A541" s="3"/>
      <c r="B541" s="3"/>
      <c r="C541" s="3"/>
      <c r="D541" s="3"/>
      <c r="E541" s="3"/>
      <c r="F541" s="3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>
      <c r="A542" s="3"/>
      <c r="B542" s="3"/>
      <c r="C542" s="3"/>
      <c r="D542" s="3"/>
      <c r="E542" s="3"/>
      <c r="F542" s="3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>
      <c r="A543" s="3"/>
      <c r="B543" s="3"/>
      <c r="C543" s="3"/>
      <c r="D543" s="3"/>
      <c r="E543" s="3"/>
      <c r="F543" s="3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>
      <c r="A544" s="3"/>
      <c r="B544" s="3"/>
      <c r="C544" s="3"/>
      <c r="D544" s="3"/>
      <c r="E544" s="3"/>
      <c r="F544" s="3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>
      <c r="A545" s="3"/>
      <c r="B545" s="3"/>
      <c r="C545" s="3"/>
      <c r="D545" s="3"/>
      <c r="E545" s="3"/>
      <c r="F545" s="3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>
      <c r="A546" s="3"/>
      <c r="B546" s="3"/>
      <c r="C546" s="3"/>
      <c r="D546" s="3"/>
      <c r="E546" s="3"/>
      <c r="F546" s="3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>
      <c r="A547" s="3"/>
      <c r="B547" s="3"/>
      <c r="C547" s="3"/>
      <c r="D547" s="3"/>
      <c r="E547" s="3"/>
      <c r="F547" s="3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>
      <c r="A548" s="3"/>
      <c r="B548" s="3"/>
      <c r="C548" s="3"/>
      <c r="D548" s="3"/>
      <c r="E548" s="3"/>
      <c r="F548" s="3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>
      <c r="A549" s="3"/>
      <c r="B549" s="3"/>
      <c r="C549" s="3"/>
      <c r="D549" s="3"/>
      <c r="E549" s="3"/>
      <c r="F549" s="3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>
      <c r="A550" s="3"/>
      <c r="B550" s="3"/>
      <c r="C550" s="3"/>
      <c r="D550" s="3"/>
      <c r="E550" s="3"/>
      <c r="F550" s="3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>
      <c r="A551" s="3"/>
      <c r="B551" s="3"/>
      <c r="C551" s="3"/>
      <c r="D551" s="3"/>
      <c r="E551" s="3"/>
      <c r="F551" s="3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>
      <c r="A552" s="3"/>
      <c r="B552" s="3"/>
      <c r="C552" s="3"/>
      <c r="D552" s="3"/>
      <c r="E552" s="3"/>
      <c r="F552" s="3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>
      <c r="A553" s="3"/>
      <c r="B553" s="3"/>
      <c r="C553" s="3"/>
      <c r="D553" s="3"/>
      <c r="E553" s="3"/>
      <c r="F553" s="3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>
      <c r="A554" s="3"/>
      <c r="B554" s="3"/>
      <c r="C554" s="3"/>
      <c r="D554" s="3"/>
      <c r="E554" s="3"/>
      <c r="F554" s="3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>
      <c r="A555" s="3"/>
      <c r="B555" s="3"/>
      <c r="C555" s="3"/>
      <c r="D555" s="3"/>
      <c r="E555" s="3"/>
      <c r="F555" s="3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>
      <c r="A556" s="3"/>
      <c r="B556" s="3"/>
      <c r="C556" s="3"/>
      <c r="D556" s="3"/>
      <c r="E556" s="3"/>
      <c r="F556" s="3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>
      <c r="A557" s="3"/>
      <c r="B557" s="3"/>
      <c r="C557" s="3"/>
      <c r="D557" s="3"/>
      <c r="E557" s="3"/>
      <c r="F557" s="3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>
      <c r="A558" s="3"/>
      <c r="B558" s="3"/>
      <c r="C558" s="3"/>
      <c r="D558" s="3"/>
      <c r="E558" s="3"/>
      <c r="F558" s="3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>
      <c r="A559" s="3"/>
      <c r="B559" s="3"/>
      <c r="C559" s="3"/>
      <c r="D559" s="3"/>
      <c r="E559" s="3"/>
      <c r="F559" s="3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>
      <c r="A560" s="3"/>
      <c r="B560" s="3"/>
      <c r="C560" s="3"/>
      <c r="D560" s="3"/>
      <c r="E560" s="3"/>
      <c r="F560" s="3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>
      <c r="A561" s="3"/>
      <c r="B561" s="3"/>
      <c r="C561" s="3"/>
      <c r="D561" s="3"/>
      <c r="E561" s="3"/>
      <c r="F561" s="3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>
      <c r="A562" s="3"/>
      <c r="B562" s="3"/>
      <c r="C562" s="3"/>
      <c r="D562" s="3"/>
      <c r="E562" s="3"/>
      <c r="F562" s="3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>
      <c r="A563" s="3"/>
      <c r="B563" s="3"/>
      <c r="C563" s="3"/>
      <c r="D563" s="3"/>
      <c r="E563" s="3"/>
      <c r="F563" s="3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>
      <c r="A564" s="3"/>
      <c r="B564" s="3"/>
      <c r="C564" s="3"/>
      <c r="D564" s="3"/>
      <c r="E564" s="3"/>
      <c r="F564" s="3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>
      <c r="A565" s="3"/>
      <c r="B565" s="3"/>
      <c r="C565" s="3"/>
      <c r="D565" s="3"/>
      <c r="E565" s="3"/>
      <c r="F565" s="3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>
      <c r="A566" s="3"/>
      <c r="B566" s="3"/>
      <c r="C566" s="3"/>
      <c r="D566" s="3"/>
      <c r="E566" s="3"/>
      <c r="F566" s="3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>
      <c r="A567" s="3"/>
      <c r="B567" s="3"/>
      <c r="C567" s="3"/>
      <c r="D567" s="3"/>
      <c r="E567" s="3"/>
      <c r="F567" s="3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>
      <c r="A568" s="3"/>
      <c r="B568" s="3"/>
      <c r="C568" s="3"/>
      <c r="D568" s="3"/>
      <c r="E568" s="3"/>
      <c r="F568" s="3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>
      <c r="A569" s="3"/>
      <c r="B569" s="3"/>
      <c r="C569" s="3"/>
      <c r="D569" s="3"/>
      <c r="E569" s="3"/>
      <c r="F569" s="3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>
      <c r="A570" s="3"/>
      <c r="B570" s="3"/>
      <c r="C570" s="3"/>
      <c r="D570" s="3"/>
      <c r="E570" s="3"/>
      <c r="F570" s="3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>
      <c r="A571" s="3"/>
      <c r="B571" s="3"/>
      <c r="C571" s="3"/>
      <c r="D571" s="3"/>
      <c r="E571" s="3"/>
      <c r="F571" s="3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>
      <c r="A572" s="3"/>
      <c r="B572" s="3"/>
      <c r="C572" s="3"/>
      <c r="D572" s="3"/>
      <c r="E572" s="3"/>
      <c r="F572" s="3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>
      <c r="A573" s="3"/>
      <c r="B573" s="3"/>
      <c r="C573" s="3"/>
      <c r="D573" s="3"/>
      <c r="E573" s="3"/>
      <c r="F573" s="3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>
      <c r="A574" s="3"/>
      <c r="B574" s="3"/>
      <c r="C574" s="3"/>
      <c r="D574" s="3"/>
      <c r="E574" s="3"/>
      <c r="F574" s="3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>
      <c r="A575" s="3"/>
      <c r="B575" s="3"/>
      <c r="C575" s="3"/>
      <c r="D575" s="3"/>
      <c r="E575" s="3"/>
      <c r="F575" s="3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>
      <c r="A576" s="3"/>
      <c r="B576" s="3"/>
      <c r="C576" s="3"/>
      <c r="D576" s="3"/>
      <c r="E576" s="3"/>
      <c r="F576" s="3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>
      <c r="A577" s="3"/>
      <c r="B577" s="3"/>
      <c r="C577" s="3"/>
      <c r="D577" s="3"/>
      <c r="E577" s="3"/>
      <c r="F577" s="3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>
      <c r="A578" s="3"/>
      <c r="B578" s="3"/>
      <c r="C578" s="3"/>
      <c r="D578" s="3"/>
      <c r="E578" s="3"/>
      <c r="F578" s="3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>
      <c r="A579" s="3"/>
      <c r="B579" s="3"/>
      <c r="C579" s="3"/>
      <c r="D579" s="3"/>
      <c r="E579" s="3"/>
      <c r="F579" s="3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>
      <c r="A580" s="3"/>
      <c r="B580" s="3"/>
      <c r="C580" s="3"/>
      <c r="D580" s="3"/>
      <c r="E580" s="3"/>
      <c r="F580" s="3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>
      <c r="A581" s="3"/>
      <c r="B581" s="3"/>
      <c r="C581" s="3"/>
      <c r="D581" s="3"/>
      <c r="E581" s="3"/>
      <c r="F581" s="3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>
      <c r="A582" s="3"/>
      <c r="B582" s="3"/>
      <c r="C582" s="3"/>
      <c r="D582" s="3"/>
      <c r="E582" s="3"/>
      <c r="F582" s="3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>
      <c r="A583" s="3"/>
      <c r="B583" s="3"/>
      <c r="C583" s="3"/>
      <c r="D583" s="3"/>
      <c r="E583" s="3"/>
      <c r="F583" s="3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>
      <c r="A584" s="3"/>
      <c r="B584" s="3"/>
      <c r="C584" s="3"/>
      <c r="D584" s="3"/>
      <c r="E584" s="3"/>
      <c r="F584" s="3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>
      <c r="A585" s="3"/>
      <c r="B585" s="3"/>
      <c r="C585" s="3"/>
      <c r="D585" s="3"/>
      <c r="E585" s="3"/>
      <c r="F585" s="3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>
      <c r="A586" s="3"/>
      <c r="B586" s="3"/>
      <c r="C586" s="3"/>
      <c r="D586" s="3"/>
      <c r="E586" s="3"/>
      <c r="F586" s="3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>
      <c r="A587" s="3"/>
      <c r="B587" s="3"/>
      <c r="C587" s="3"/>
      <c r="D587" s="3"/>
      <c r="E587" s="3"/>
      <c r="F587" s="3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>
      <c r="A588" s="3"/>
      <c r="B588" s="3"/>
      <c r="C588" s="3"/>
      <c r="D588" s="3"/>
      <c r="E588" s="3"/>
      <c r="F588" s="3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>
      <c r="A589" s="3"/>
      <c r="B589" s="3"/>
      <c r="C589" s="3"/>
      <c r="D589" s="3"/>
      <c r="E589" s="3"/>
      <c r="F589" s="3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>
      <c r="A590" s="3"/>
      <c r="B590" s="3"/>
      <c r="C590" s="3"/>
      <c r="D590" s="3"/>
      <c r="E590" s="3"/>
      <c r="F590" s="3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>
      <c r="A591" s="3"/>
      <c r="B591" s="3"/>
      <c r="C591" s="3"/>
      <c r="D591" s="3"/>
      <c r="E591" s="3"/>
      <c r="F591" s="3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>
      <c r="A592" s="3"/>
      <c r="B592" s="3"/>
      <c r="C592" s="3"/>
      <c r="D592" s="3"/>
      <c r="E592" s="3"/>
      <c r="F592" s="3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>
      <c r="A593" s="3"/>
      <c r="B593" s="3"/>
      <c r="C593" s="3"/>
      <c r="D593" s="3"/>
      <c r="E593" s="3"/>
      <c r="F593" s="3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>
      <c r="A594" s="3"/>
      <c r="B594" s="3"/>
      <c r="C594" s="3"/>
      <c r="D594" s="3"/>
      <c r="E594" s="3"/>
      <c r="F594" s="3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>
      <c r="A595" s="3"/>
      <c r="B595" s="3"/>
      <c r="C595" s="3"/>
      <c r="D595" s="3"/>
      <c r="E595" s="3"/>
      <c r="F595" s="3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>
      <c r="A596" s="3"/>
      <c r="B596" s="3"/>
      <c r="C596" s="3"/>
      <c r="D596" s="3"/>
      <c r="E596" s="3"/>
      <c r="F596" s="3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>
      <c r="A597" s="3"/>
      <c r="B597" s="3"/>
      <c r="C597" s="3"/>
      <c r="D597" s="3"/>
      <c r="E597" s="3"/>
      <c r="F597" s="3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>
      <c r="A598" s="3"/>
      <c r="B598" s="3"/>
      <c r="C598" s="3"/>
      <c r="D598" s="3"/>
      <c r="E598" s="3"/>
      <c r="F598" s="3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>
      <c r="A599" s="3"/>
      <c r="B599" s="3"/>
      <c r="C599" s="3"/>
      <c r="D599" s="3"/>
      <c r="E599" s="3"/>
      <c r="F599" s="3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>
      <c r="A600" s="3"/>
      <c r="B600" s="3"/>
      <c r="C600" s="3"/>
      <c r="D600" s="3"/>
      <c r="E600" s="3"/>
      <c r="F600" s="3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>
      <c r="A601" s="3"/>
      <c r="B601" s="3"/>
      <c r="C601" s="3"/>
      <c r="D601" s="3"/>
      <c r="E601" s="3"/>
      <c r="F601" s="3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>
      <c r="A602" s="3"/>
      <c r="B602" s="3"/>
      <c r="C602" s="3"/>
      <c r="D602" s="3"/>
      <c r="E602" s="3"/>
      <c r="F602" s="3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>
      <c r="A603" s="3"/>
      <c r="B603" s="3"/>
      <c r="C603" s="3"/>
      <c r="D603" s="3"/>
      <c r="E603" s="3"/>
      <c r="F603" s="3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>
      <c r="A604" s="3"/>
      <c r="B604" s="3"/>
      <c r="C604" s="3"/>
      <c r="D604" s="3"/>
      <c r="E604" s="3"/>
      <c r="F604" s="3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>
      <c r="A605" s="3"/>
      <c r="B605" s="3"/>
      <c r="C605" s="3"/>
      <c r="D605" s="3"/>
      <c r="E605" s="3"/>
      <c r="F605" s="3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>
      <c r="A606" s="3"/>
      <c r="B606" s="3"/>
      <c r="C606" s="3"/>
      <c r="D606" s="3"/>
      <c r="E606" s="3"/>
      <c r="F606" s="3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>
      <c r="A607" s="3"/>
      <c r="B607" s="3"/>
      <c r="C607" s="3"/>
      <c r="D607" s="3"/>
      <c r="E607" s="3"/>
      <c r="F607" s="3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>
      <c r="A608" s="3"/>
      <c r="B608" s="3"/>
      <c r="C608" s="3"/>
      <c r="D608" s="3"/>
      <c r="E608" s="3"/>
      <c r="F608" s="3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>
      <c r="A609" s="3"/>
      <c r="B609" s="3"/>
      <c r="C609" s="3"/>
      <c r="D609" s="3"/>
      <c r="E609" s="3"/>
      <c r="F609" s="3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>
      <c r="A610" s="3"/>
      <c r="B610" s="3"/>
      <c r="C610" s="3"/>
      <c r="D610" s="3"/>
      <c r="E610" s="3"/>
      <c r="F610" s="3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>
      <c r="A611" s="3"/>
      <c r="B611" s="3"/>
      <c r="C611" s="3"/>
      <c r="D611" s="3"/>
      <c r="E611" s="3"/>
      <c r="F611" s="3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>
      <c r="A612" s="3"/>
      <c r="B612" s="3"/>
      <c r="C612" s="3"/>
      <c r="D612" s="3"/>
      <c r="E612" s="3"/>
      <c r="F612" s="3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>
      <c r="A613" s="3"/>
      <c r="B613" s="3"/>
      <c r="C613" s="3"/>
      <c r="D613" s="3"/>
      <c r="E613" s="3"/>
      <c r="F613" s="3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>
      <c r="A614" s="3"/>
      <c r="B614" s="3"/>
      <c r="C614" s="3"/>
      <c r="D614" s="3"/>
      <c r="E614" s="3"/>
      <c r="F614" s="3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>
      <c r="A615" s="3"/>
      <c r="B615" s="3"/>
      <c r="C615" s="3"/>
      <c r="D615" s="3"/>
      <c r="E615" s="3"/>
      <c r="F615" s="3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>
      <c r="A616" s="3"/>
      <c r="B616" s="3"/>
      <c r="C616" s="3"/>
      <c r="D616" s="3"/>
      <c r="E616" s="3"/>
      <c r="F616" s="3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>
      <c r="A617" s="3"/>
      <c r="B617" s="3"/>
      <c r="C617" s="3"/>
      <c r="D617" s="3"/>
      <c r="E617" s="3"/>
      <c r="F617" s="3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>
      <c r="A618" s="3"/>
      <c r="B618" s="3"/>
      <c r="C618" s="3"/>
      <c r="D618" s="3"/>
      <c r="E618" s="3"/>
      <c r="F618" s="3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>
      <c r="A619" s="3"/>
      <c r="B619" s="3"/>
      <c r="C619" s="3"/>
      <c r="D619" s="3"/>
      <c r="E619" s="3"/>
      <c r="F619" s="3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>
      <c r="A620" s="3"/>
      <c r="B620" s="3"/>
      <c r="C620" s="3"/>
      <c r="D620" s="3"/>
      <c r="E620" s="3"/>
      <c r="F620" s="3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>
      <c r="A621" s="3"/>
      <c r="B621" s="3"/>
      <c r="C621" s="3"/>
      <c r="D621" s="3"/>
      <c r="E621" s="3"/>
      <c r="F621" s="3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>
      <c r="A622" s="3"/>
      <c r="B622" s="3"/>
      <c r="C622" s="3"/>
      <c r="D622" s="3"/>
      <c r="E622" s="3"/>
      <c r="F622" s="3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>
      <c r="A623" s="3"/>
      <c r="B623" s="3"/>
      <c r="C623" s="3"/>
      <c r="D623" s="3"/>
      <c r="E623" s="3"/>
      <c r="F623" s="3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>
      <c r="A624" s="3"/>
      <c r="B624" s="3"/>
      <c r="C624" s="3"/>
      <c r="D624" s="3"/>
      <c r="E624" s="3"/>
      <c r="F624" s="3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>
      <c r="A625" s="3"/>
      <c r="B625" s="3"/>
      <c r="C625" s="3"/>
      <c r="D625" s="3"/>
      <c r="E625" s="3"/>
      <c r="F625" s="3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>
      <c r="A626" s="3"/>
      <c r="B626" s="3"/>
      <c r="C626" s="3"/>
      <c r="D626" s="3"/>
      <c r="E626" s="3"/>
      <c r="F626" s="3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>
      <c r="A627" s="3"/>
      <c r="B627" s="3"/>
      <c r="C627" s="3"/>
      <c r="D627" s="3"/>
      <c r="E627" s="3"/>
      <c r="F627" s="3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>
      <c r="A628" s="3"/>
      <c r="B628" s="3"/>
      <c r="C628" s="3"/>
      <c r="D628" s="3"/>
      <c r="E628" s="3"/>
      <c r="F628" s="3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>
      <c r="A629" s="3"/>
      <c r="B629" s="3"/>
      <c r="C629" s="3"/>
      <c r="D629" s="3"/>
      <c r="E629" s="3"/>
      <c r="F629" s="3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>
      <c r="A630" s="3"/>
      <c r="B630" s="3"/>
      <c r="C630" s="3"/>
      <c r="D630" s="3"/>
      <c r="E630" s="3"/>
      <c r="F630" s="3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>
      <c r="A631" s="3"/>
      <c r="B631" s="3"/>
      <c r="C631" s="3"/>
      <c r="D631" s="3"/>
      <c r="E631" s="3"/>
      <c r="F631" s="3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>
      <c r="A632" s="3"/>
      <c r="B632" s="3"/>
      <c r="C632" s="3"/>
      <c r="D632" s="3"/>
      <c r="E632" s="3"/>
      <c r="F632" s="3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>
      <c r="A633" s="3"/>
      <c r="B633" s="3"/>
      <c r="C633" s="3"/>
      <c r="D633" s="3"/>
      <c r="E633" s="3"/>
      <c r="F633" s="3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>
      <c r="A634" s="3"/>
      <c r="B634" s="3"/>
      <c r="C634" s="3"/>
      <c r="D634" s="3"/>
      <c r="E634" s="3"/>
      <c r="F634" s="3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>
      <c r="A635" s="3"/>
      <c r="B635" s="3"/>
      <c r="C635" s="3"/>
      <c r="D635" s="3"/>
      <c r="E635" s="3"/>
      <c r="F635" s="3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>
      <c r="A636" s="3"/>
      <c r="B636" s="3"/>
      <c r="C636" s="3"/>
      <c r="D636" s="3"/>
      <c r="E636" s="3"/>
      <c r="F636" s="3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>
      <c r="A637" s="3"/>
      <c r="B637" s="3"/>
      <c r="C637" s="3"/>
      <c r="D637" s="3"/>
      <c r="E637" s="3"/>
      <c r="F637" s="3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>
      <c r="A638" s="3"/>
      <c r="B638" s="3"/>
      <c r="C638" s="3"/>
      <c r="D638" s="3"/>
      <c r="E638" s="3"/>
      <c r="F638" s="3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>
      <c r="A639" s="3"/>
      <c r="B639" s="3"/>
      <c r="C639" s="3"/>
      <c r="D639" s="3"/>
      <c r="E639" s="3"/>
      <c r="F639" s="3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>
      <c r="A640" s="3"/>
      <c r="B640" s="3"/>
      <c r="C640" s="3"/>
      <c r="D640" s="3"/>
      <c r="E640" s="3"/>
      <c r="F640" s="3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>
      <c r="A641" s="3"/>
      <c r="B641" s="3"/>
      <c r="C641" s="3"/>
      <c r="D641" s="3"/>
      <c r="E641" s="3"/>
      <c r="F641" s="3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>
      <c r="A642" s="3"/>
      <c r="B642" s="3"/>
      <c r="C642" s="3"/>
      <c r="D642" s="3"/>
      <c r="E642" s="3"/>
      <c r="F642" s="3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>
      <c r="A643" s="3"/>
      <c r="B643" s="3"/>
      <c r="C643" s="3"/>
      <c r="D643" s="3"/>
      <c r="E643" s="3"/>
      <c r="F643" s="3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>
      <c r="A644" s="3"/>
      <c r="B644" s="3"/>
      <c r="C644" s="3"/>
      <c r="D644" s="3"/>
      <c r="E644" s="3"/>
      <c r="F644" s="3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>
      <c r="A645" s="3"/>
      <c r="B645" s="3"/>
      <c r="C645" s="3"/>
      <c r="D645" s="3"/>
      <c r="E645" s="3"/>
      <c r="F645" s="3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>
      <c r="A646" s="3"/>
      <c r="B646" s="3"/>
      <c r="C646" s="3"/>
      <c r="D646" s="3"/>
      <c r="E646" s="3"/>
      <c r="F646" s="3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>
      <c r="A647" s="3"/>
      <c r="B647" s="3"/>
      <c r="C647" s="3"/>
      <c r="D647" s="3"/>
      <c r="E647" s="3"/>
      <c r="F647" s="3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>
      <c r="A648" s="3"/>
      <c r="B648" s="3"/>
      <c r="C648" s="3"/>
      <c r="D648" s="3"/>
      <c r="E648" s="3"/>
      <c r="F648" s="3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>
      <c r="A649" s="3"/>
      <c r="B649" s="3"/>
      <c r="C649" s="3"/>
      <c r="D649" s="3"/>
      <c r="E649" s="3"/>
      <c r="F649" s="3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>
      <c r="A650" s="3"/>
      <c r="B650" s="3"/>
      <c r="C650" s="3"/>
      <c r="D650" s="3"/>
      <c r="E650" s="3"/>
      <c r="F650" s="3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>
      <c r="A651" s="3"/>
      <c r="B651" s="3"/>
      <c r="C651" s="3"/>
      <c r="D651" s="3"/>
      <c r="E651" s="3"/>
      <c r="F651" s="3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>
      <c r="A652" s="3"/>
      <c r="B652" s="3"/>
      <c r="C652" s="3"/>
      <c r="D652" s="3"/>
      <c r="E652" s="3"/>
      <c r="F652" s="3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>
      <c r="A653" s="3"/>
      <c r="B653" s="3"/>
      <c r="C653" s="3"/>
      <c r="D653" s="3"/>
      <c r="E653" s="3"/>
      <c r="F653" s="3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>
      <c r="A654" s="3"/>
      <c r="B654" s="3"/>
      <c r="C654" s="3"/>
      <c r="D654" s="3"/>
      <c r="E654" s="3"/>
      <c r="F654" s="3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>
      <c r="A655" s="3"/>
      <c r="B655" s="3"/>
      <c r="C655" s="3"/>
      <c r="D655" s="3"/>
      <c r="E655" s="3"/>
      <c r="F655" s="3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>
      <c r="A656" s="3"/>
      <c r="B656" s="3"/>
      <c r="C656" s="3"/>
      <c r="D656" s="3"/>
      <c r="E656" s="3"/>
      <c r="F656" s="3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>
      <c r="A657" s="3"/>
      <c r="B657" s="3"/>
      <c r="C657" s="3"/>
      <c r="D657" s="3"/>
      <c r="E657" s="3"/>
      <c r="F657" s="3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>
      <c r="A658" s="3"/>
      <c r="B658" s="3"/>
      <c r="C658" s="3"/>
      <c r="D658" s="3"/>
      <c r="E658" s="3"/>
      <c r="F658" s="3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>
      <c r="A659" s="3"/>
      <c r="B659" s="3"/>
      <c r="C659" s="3"/>
      <c r="D659" s="3"/>
      <c r="E659" s="3"/>
      <c r="F659" s="3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>
      <c r="A660" s="3"/>
      <c r="B660" s="3"/>
      <c r="C660" s="3"/>
      <c r="D660" s="3"/>
      <c r="E660" s="3"/>
      <c r="F660" s="3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>
      <c r="A661" s="3"/>
      <c r="B661" s="3"/>
      <c r="C661" s="3"/>
      <c r="D661" s="3"/>
      <c r="E661" s="3"/>
      <c r="F661" s="3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>
      <c r="A662" s="3"/>
      <c r="B662" s="3"/>
      <c r="C662" s="3"/>
      <c r="D662" s="3"/>
      <c r="E662" s="3"/>
      <c r="F662" s="3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>
      <c r="A663" s="3"/>
      <c r="B663" s="3"/>
      <c r="C663" s="3"/>
      <c r="D663" s="3"/>
      <c r="E663" s="3"/>
      <c r="F663" s="3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>
      <c r="A664" s="3"/>
      <c r="B664" s="3"/>
      <c r="C664" s="3"/>
      <c r="D664" s="3"/>
      <c r="E664" s="3"/>
      <c r="F664" s="3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>
      <c r="A665" s="3"/>
      <c r="B665" s="3"/>
      <c r="C665" s="3"/>
      <c r="D665" s="3"/>
      <c r="E665" s="3"/>
      <c r="F665" s="3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>
      <c r="A666" s="3"/>
      <c r="B666" s="3"/>
      <c r="C666" s="3"/>
      <c r="D666" s="3"/>
      <c r="E666" s="3"/>
      <c r="F666" s="3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>
      <c r="A667" s="3"/>
      <c r="B667" s="3"/>
      <c r="C667" s="3"/>
      <c r="D667" s="3"/>
      <c r="E667" s="3"/>
      <c r="F667" s="3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>
      <c r="A668" s="3"/>
      <c r="B668" s="3"/>
      <c r="C668" s="3"/>
      <c r="D668" s="3"/>
      <c r="E668" s="3"/>
      <c r="F668" s="3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>
      <c r="A669" s="3"/>
      <c r="B669" s="3"/>
      <c r="C669" s="3"/>
      <c r="D669" s="3"/>
      <c r="E669" s="3"/>
      <c r="F669" s="3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>
      <c r="A670" s="3"/>
      <c r="B670" s="3"/>
      <c r="C670" s="3"/>
      <c r="D670" s="3"/>
      <c r="E670" s="3"/>
      <c r="F670" s="3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>
      <c r="A671" s="3"/>
      <c r="B671" s="3"/>
      <c r="C671" s="3"/>
      <c r="D671" s="3"/>
      <c r="E671" s="3"/>
      <c r="F671" s="3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>
      <c r="A672" s="3"/>
      <c r="B672" s="3"/>
      <c r="C672" s="3"/>
      <c r="D672" s="3"/>
      <c r="E672" s="3"/>
      <c r="F672" s="3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>
      <c r="A673" s="3"/>
      <c r="B673" s="3"/>
      <c r="C673" s="3"/>
      <c r="D673" s="3"/>
      <c r="E673" s="3"/>
      <c r="F673" s="3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>
      <c r="A674" s="3"/>
      <c r="B674" s="3"/>
      <c r="C674" s="3"/>
      <c r="D674" s="3"/>
      <c r="E674" s="3"/>
      <c r="F674" s="3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>
      <c r="A675" s="3"/>
      <c r="B675" s="3"/>
      <c r="C675" s="3"/>
      <c r="D675" s="3"/>
      <c r="E675" s="3"/>
      <c r="F675" s="3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>
      <c r="A676" s="3"/>
      <c r="B676" s="3"/>
      <c r="C676" s="3"/>
      <c r="D676" s="3"/>
      <c r="E676" s="3"/>
      <c r="F676" s="3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>
      <c r="A677" s="3"/>
      <c r="B677" s="3"/>
      <c r="C677" s="3"/>
      <c r="D677" s="3"/>
      <c r="E677" s="3"/>
      <c r="F677" s="3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>
      <c r="A678" s="3"/>
      <c r="B678" s="3"/>
      <c r="C678" s="3"/>
      <c r="D678" s="3"/>
      <c r="E678" s="3"/>
      <c r="F678" s="3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>
      <c r="A679" s="3"/>
      <c r="B679" s="3"/>
      <c r="C679" s="3"/>
      <c r="D679" s="3"/>
      <c r="E679" s="3"/>
      <c r="F679" s="3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>
      <c r="A680" s="3"/>
      <c r="B680" s="3"/>
      <c r="C680" s="3"/>
      <c r="D680" s="3"/>
      <c r="E680" s="3"/>
      <c r="F680" s="3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>
      <c r="A681" s="3"/>
      <c r="B681" s="3"/>
      <c r="C681" s="3"/>
      <c r="D681" s="3"/>
      <c r="E681" s="3"/>
      <c r="F681" s="3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>
      <c r="A682" s="3"/>
      <c r="B682" s="3"/>
      <c r="C682" s="3"/>
      <c r="D682" s="3"/>
      <c r="E682" s="3"/>
      <c r="F682" s="3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>
      <c r="A683" s="3"/>
      <c r="B683" s="3"/>
      <c r="C683" s="3"/>
      <c r="D683" s="3"/>
      <c r="E683" s="3"/>
      <c r="F683" s="3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>
      <c r="A684" s="3"/>
      <c r="B684" s="3"/>
      <c r="C684" s="3"/>
      <c r="D684" s="3"/>
      <c r="E684" s="3"/>
      <c r="F684" s="3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>
      <c r="A685" s="3"/>
      <c r="B685" s="3"/>
      <c r="C685" s="3"/>
      <c r="D685" s="3"/>
      <c r="E685" s="3"/>
      <c r="F685" s="3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>
      <c r="A686" s="3"/>
      <c r="B686" s="3"/>
      <c r="C686" s="3"/>
      <c r="D686" s="3"/>
      <c r="E686" s="3"/>
      <c r="F686" s="3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>
      <c r="A687" s="3"/>
      <c r="B687" s="3"/>
      <c r="C687" s="3"/>
      <c r="D687" s="3"/>
      <c r="E687" s="3"/>
      <c r="F687" s="3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>
      <c r="A688" s="3"/>
      <c r="B688" s="3"/>
      <c r="C688" s="3"/>
      <c r="D688" s="3"/>
      <c r="E688" s="3"/>
      <c r="F688" s="3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>
      <c r="A689" s="3"/>
      <c r="B689" s="3"/>
      <c r="C689" s="3"/>
      <c r="D689" s="3"/>
      <c r="E689" s="3"/>
      <c r="F689" s="3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>
      <c r="A690" s="3"/>
      <c r="B690" s="3"/>
      <c r="C690" s="3"/>
      <c r="D690" s="3"/>
      <c r="E690" s="3"/>
      <c r="F690" s="3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>
      <c r="A691" s="3"/>
      <c r="B691" s="3"/>
      <c r="C691" s="3"/>
      <c r="D691" s="3"/>
      <c r="E691" s="3"/>
      <c r="F691" s="3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>
      <c r="A692" s="3"/>
      <c r="B692" s="3"/>
      <c r="C692" s="3"/>
      <c r="D692" s="3"/>
      <c r="E692" s="3"/>
      <c r="F692" s="3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>
      <c r="A693" s="3"/>
      <c r="B693" s="3"/>
      <c r="C693" s="3"/>
      <c r="D693" s="3"/>
      <c r="E693" s="3"/>
      <c r="F693" s="3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>
      <c r="A694" s="3"/>
      <c r="B694" s="3"/>
      <c r="C694" s="3"/>
      <c r="D694" s="3"/>
      <c r="E694" s="3"/>
      <c r="F694" s="3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>
      <c r="A695" s="3"/>
      <c r="B695" s="3"/>
      <c r="C695" s="3"/>
      <c r="D695" s="3"/>
      <c r="E695" s="3"/>
      <c r="F695" s="3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>
      <c r="A696" s="3"/>
      <c r="B696" s="3"/>
      <c r="C696" s="3"/>
      <c r="D696" s="3"/>
      <c r="E696" s="3"/>
      <c r="F696" s="3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>
      <c r="A697" s="3"/>
      <c r="B697" s="3"/>
      <c r="C697" s="3"/>
      <c r="D697" s="3"/>
      <c r="E697" s="3"/>
      <c r="F697" s="3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>
      <c r="A698" s="3"/>
      <c r="B698" s="3"/>
      <c r="C698" s="3"/>
      <c r="D698" s="3"/>
      <c r="E698" s="3"/>
      <c r="F698" s="3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>
      <c r="A699" s="3"/>
      <c r="B699" s="3"/>
      <c r="C699" s="3"/>
      <c r="D699" s="3"/>
      <c r="E699" s="3"/>
      <c r="F699" s="3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>
      <c r="A700" s="3"/>
      <c r="B700" s="3"/>
      <c r="C700" s="3"/>
      <c r="D700" s="3"/>
      <c r="E700" s="3"/>
      <c r="F700" s="3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>
      <c r="A701" s="3"/>
      <c r="B701" s="3"/>
      <c r="C701" s="3"/>
      <c r="D701" s="3"/>
      <c r="E701" s="3"/>
      <c r="F701" s="3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>
      <c r="A702" s="3"/>
      <c r="B702" s="3"/>
      <c r="C702" s="3"/>
      <c r="D702" s="3"/>
      <c r="E702" s="3"/>
      <c r="F702" s="3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>
      <c r="A703" s="3"/>
      <c r="B703" s="3"/>
      <c r="C703" s="3"/>
      <c r="D703" s="3"/>
      <c r="E703" s="3"/>
      <c r="F703" s="3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>
      <c r="A704" s="3"/>
      <c r="B704" s="3"/>
      <c r="C704" s="3"/>
      <c r="D704" s="3"/>
      <c r="E704" s="3"/>
      <c r="F704" s="3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>
      <c r="A705" s="3"/>
      <c r="B705" s="3"/>
      <c r="C705" s="3"/>
      <c r="D705" s="3"/>
      <c r="E705" s="3"/>
      <c r="F705" s="3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>
      <c r="A706" s="3"/>
      <c r="B706" s="3"/>
      <c r="C706" s="3"/>
      <c r="D706" s="3"/>
      <c r="E706" s="3"/>
      <c r="F706" s="3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>
      <c r="A707" s="3"/>
      <c r="B707" s="3"/>
      <c r="C707" s="3"/>
      <c r="D707" s="3"/>
      <c r="E707" s="3"/>
      <c r="F707" s="3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>
      <c r="A708" s="3"/>
      <c r="B708" s="3"/>
      <c r="C708" s="3"/>
      <c r="D708" s="3"/>
      <c r="E708" s="3"/>
      <c r="F708" s="3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>
      <c r="A709" s="3"/>
      <c r="B709" s="3"/>
      <c r="C709" s="3"/>
      <c r="D709" s="3"/>
      <c r="E709" s="3"/>
      <c r="F709" s="3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>
      <c r="A710" s="3"/>
      <c r="B710" s="3"/>
      <c r="C710" s="3"/>
      <c r="D710" s="3"/>
      <c r="E710" s="3"/>
      <c r="F710" s="3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>
      <c r="A711" s="3"/>
      <c r="B711" s="3"/>
      <c r="C711" s="3"/>
      <c r="D711" s="3"/>
      <c r="E711" s="3"/>
      <c r="F711" s="3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>
      <c r="A712" s="3"/>
      <c r="B712" s="3"/>
      <c r="C712" s="3"/>
      <c r="D712" s="3"/>
      <c r="E712" s="3"/>
      <c r="F712" s="3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>
      <c r="A713" s="3"/>
      <c r="B713" s="3"/>
      <c r="C713" s="3"/>
      <c r="D713" s="3"/>
      <c r="E713" s="3"/>
      <c r="F713" s="3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>
      <c r="A714" s="3"/>
      <c r="B714" s="3"/>
      <c r="C714" s="3"/>
      <c r="D714" s="3"/>
      <c r="E714" s="3"/>
      <c r="F714" s="3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>
      <c r="A715" s="3"/>
      <c r="B715" s="3"/>
      <c r="C715" s="3"/>
      <c r="D715" s="3"/>
      <c r="E715" s="3"/>
      <c r="F715" s="3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>
      <c r="A716" s="3"/>
      <c r="B716" s="3"/>
      <c r="C716" s="3"/>
      <c r="D716" s="3"/>
      <c r="E716" s="3"/>
      <c r="F716" s="3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>
      <c r="A717" s="3"/>
      <c r="B717" s="3"/>
      <c r="C717" s="3"/>
      <c r="D717" s="3"/>
      <c r="E717" s="3"/>
      <c r="F717" s="3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>
      <c r="A718" s="3"/>
      <c r="B718" s="3"/>
      <c r="C718" s="3"/>
      <c r="D718" s="3"/>
      <c r="E718" s="3"/>
      <c r="F718" s="3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>
      <c r="A719" s="3"/>
      <c r="B719" s="3"/>
      <c r="C719" s="3"/>
      <c r="D719" s="3"/>
      <c r="E719" s="3"/>
      <c r="F719" s="3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>
      <c r="A720" s="3"/>
      <c r="B720" s="3"/>
      <c r="C720" s="3"/>
      <c r="D720" s="3"/>
      <c r="E720" s="3"/>
      <c r="F720" s="3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>
      <c r="A721" s="3"/>
      <c r="B721" s="3"/>
      <c r="C721" s="3"/>
      <c r="D721" s="3"/>
      <c r="E721" s="3"/>
      <c r="F721" s="3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>
      <c r="A722" s="3"/>
      <c r="B722" s="3"/>
      <c r="C722" s="3"/>
      <c r="D722" s="3"/>
      <c r="E722" s="3"/>
      <c r="F722" s="3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>
      <c r="A723" s="3"/>
      <c r="B723" s="3"/>
      <c r="C723" s="3"/>
      <c r="D723" s="3"/>
      <c r="E723" s="3"/>
      <c r="F723" s="3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>
      <c r="A724" s="3"/>
      <c r="B724" s="3"/>
      <c r="C724" s="3"/>
      <c r="D724" s="3"/>
      <c r="E724" s="3"/>
      <c r="F724" s="3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>
      <c r="A725" s="3"/>
      <c r="B725" s="3"/>
      <c r="C725" s="3"/>
      <c r="D725" s="3"/>
      <c r="E725" s="3"/>
      <c r="F725" s="3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>
      <c r="A726" s="3"/>
      <c r="B726" s="3"/>
      <c r="C726" s="3"/>
      <c r="D726" s="3"/>
      <c r="E726" s="3"/>
      <c r="F726" s="3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>
      <c r="A727" s="3"/>
      <c r="B727" s="3"/>
      <c r="C727" s="3"/>
      <c r="D727" s="3"/>
      <c r="E727" s="3"/>
      <c r="F727" s="3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>
      <c r="A728" s="3"/>
      <c r="B728" s="3"/>
      <c r="C728" s="3"/>
      <c r="D728" s="3"/>
      <c r="E728" s="3"/>
      <c r="F728" s="3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>
      <c r="A729" s="3"/>
      <c r="B729" s="3"/>
      <c r="C729" s="3"/>
      <c r="D729" s="3"/>
      <c r="E729" s="3"/>
      <c r="F729" s="3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>
      <c r="A730" s="3"/>
      <c r="B730" s="3"/>
      <c r="C730" s="3"/>
      <c r="D730" s="3"/>
      <c r="E730" s="3"/>
      <c r="F730" s="3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>
      <c r="A731" s="3"/>
      <c r="B731" s="3"/>
      <c r="C731" s="3"/>
      <c r="D731" s="3"/>
      <c r="E731" s="3"/>
      <c r="F731" s="3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>
      <c r="A732" s="3"/>
      <c r="B732" s="3"/>
      <c r="C732" s="3"/>
      <c r="D732" s="3"/>
      <c r="E732" s="3"/>
      <c r="F732" s="3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>
      <c r="A733" s="3"/>
      <c r="B733" s="3"/>
      <c r="C733" s="3"/>
      <c r="D733" s="3"/>
      <c r="E733" s="3"/>
      <c r="F733" s="3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>
      <c r="A734" s="3"/>
      <c r="B734" s="3"/>
      <c r="C734" s="3"/>
      <c r="D734" s="3"/>
      <c r="E734" s="3"/>
      <c r="F734" s="3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>
      <c r="A735" s="3"/>
      <c r="B735" s="3"/>
      <c r="C735" s="3"/>
      <c r="D735" s="3"/>
      <c r="E735" s="3"/>
      <c r="F735" s="3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>
      <c r="A736" s="3"/>
      <c r="B736" s="3"/>
      <c r="C736" s="3"/>
      <c r="D736" s="3"/>
      <c r="E736" s="3"/>
      <c r="F736" s="3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>
      <c r="A737" s="3"/>
      <c r="B737" s="3"/>
      <c r="C737" s="3"/>
      <c r="D737" s="3"/>
      <c r="E737" s="3"/>
      <c r="F737" s="3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>
      <c r="A738" s="3"/>
      <c r="B738" s="3"/>
      <c r="C738" s="3"/>
      <c r="D738" s="3"/>
      <c r="E738" s="3"/>
      <c r="F738" s="3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>
      <c r="A739" s="3"/>
      <c r="B739" s="3"/>
      <c r="C739" s="3"/>
      <c r="D739" s="3"/>
      <c r="E739" s="3"/>
      <c r="F739" s="3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>
      <c r="A740" s="3"/>
      <c r="B740" s="3"/>
      <c r="C740" s="3"/>
      <c r="D740" s="3"/>
      <c r="E740" s="3"/>
      <c r="F740" s="3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>
      <c r="A741" s="3"/>
      <c r="B741" s="3"/>
      <c r="C741" s="3"/>
      <c r="D741" s="3"/>
      <c r="E741" s="3"/>
      <c r="F741" s="3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>
      <c r="A742" s="3"/>
      <c r="B742" s="3"/>
      <c r="C742" s="3"/>
      <c r="D742" s="3"/>
      <c r="E742" s="3"/>
      <c r="F742" s="3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>
      <c r="A743" s="3"/>
      <c r="B743" s="3"/>
      <c r="C743" s="3"/>
      <c r="D743" s="3"/>
      <c r="E743" s="3"/>
      <c r="F743" s="3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>
      <c r="A744" s="3"/>
      <c r="B744" s="3"/>
      <c r="C744" s="3"/>
      <c r="D744" s="3"/>
      <c r="E744" s="3"/>
      <c r="F744" s="3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>
      <c r="A745" s="3"/>
      <c r="B745" s="3"/>
      <c r="C745" s="3"/>
      <c r="D745" s="3"/>
      <c r="E745" s="3"/>
      <c r="F745" s="3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>
      <c r="A746" s="3"/>
      <c r="B746" s="3"/>
      <c r="C746" s="3"/>
      <c r="D746" s="3"/>
      <c r="E746" s="3"/>
      <c r="F746" s="3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>
      <c r="A747" s="3"/>
      <c r="B747" s="3"/>
      <c r="C747" s="3"/>
      <c r="D747" s="3"/>
      <c r="E747" s="3"/>
      <c r="F747" s="3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>
      <c r="A748" s="3"/>
      <c r="B748" s="3"/>
      <c r="C748" s="3"/>
      <c r="D748" s="3"/>
      <c r="E748" s="3"/>
      <c r="F748" s="3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>
      <c r="A749" s="3"/>
      <c r="B749" s="3"/>
      <c r="C749" s="3"/>
      <c r="D749" s="3"/>
      <c r="E749" s="3"/>
      <c r="F749" s="3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>
      <c r="A750" s="3"/>
      <c r="B750" s="3"/>
      <c r="C750" s="3"/>
      <c r="D750" s="3"/>
      <c r="E750" s="3"/>
      <c r="F750" s="3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>
      <c r="A751" s="3"/>
      <c r="B751" s="3"/>
      <c r="C751" s="3"/>
      <c r="D751" s="3"/>
      <c r="E751" s="3"/>
      <c r="F751" s="3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>
      <c r="A752" s="3"/>
      <c r="B752" s="3"/>
      <c r="C752" s="3"/>
      <c r="D752" s="3"/>
      <c r="E752" s="3"/>
      <c r="F752" s="3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>
      <c r="A753" s="3"/>
      <c r="B753" s="3"/>
      <c r="C753" s="3"/>
      <c r="D753" s="3"/>
      <c r="E753" s="3"/>
      <c r="F753" s="3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>
      <c r="A754" s="3"/>
      <c r="B754" s="3"/>
      <c r="C754" s="3"/>
      <c r="D754" s="3"/>
      <c r="E754" s="3"/>
      <c r="F754" s="3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>
      <c r="A755" s="3"/>
      <c r="B755" s="3"/>
      <c r="C755" s="3"/>
      <c r="D755" s="3"/>
      <c r="E755" s="3"/>
      <c r="F755" s="3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>
      <c r="A756" s="3"/>
      <c r="B756" s="3"/>
      <c r="C756" s="3"/>
      <c r="D756" s="3"/>
      <c r="E756" s="3"/>
      <c r="F756" s="3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>
      <c r="A757" s="3"/>
      <c r="B757" s="3"/>
      <c r="C757" s="3"/>
      <c r="D757" s="3"/>
      <c r="E757" s="3"/>
      <c r="F757" s="3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>
      <c r="A758" s="3"/>
      <c r="B758" s="3"/>
      <c r="C758" s="3"/>
      <c r="D758" s="3"/>
      <c r="E758" s="3"/>
      <c r="F758" s="3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>
      <c r="A759" s="3"/>
      <c r="B759" s="3"/>
      <c r="C759" s="3"/>
      <c r="D759" s="3"/>
      <c r="E759" s="3"/>
      <c r="F759" s="3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>
      <c r="A760" s="3"/>
      <c r="B760" s="3"/>
      <c r="C760" s="3"/>
      <c r="D760" s="3"/>
      <c r="E760" s="3"/>
      <c r="F760" s="3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>
      <c r="A761" s="3"/>
      <c r="B761" s="3"/>
      <c r="C761" s="3"/>
      <c r="D761" s="3"/>
      <c r="E761" s="3"/>
      <c r="F761" s="3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>
      <c r="A762" s="3"/>
      <c r="B762" s="3"/>
      <c r="C762" s="3"/>
      <c r="D762" s="3"/>
      <c r="E762" s="3"/>
      <c r="F762" s="3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>
      <c r="A763" s="3"/>
      <c r="B763" s="3"/>
      <c r="C763" s="3"/>
      <c r="D763" s="3"/>
      <c r="E763" s="3"/>
      <c r="F763" s="3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>
      <c r="A764" s="3"/>
      <c r="B764" s="3"/>
      <c r="C764" s="3"/>
      <c r="D764" s="3"/>
      <c r="E764" s="3"/>
      <c r="F764" s="3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>
      <c r="A765" s="3"/>
      <c r="B765" s="3"/>
      <c r="C765" s="3"/>
      <c r="D765" s="3"/>
      <c r="E765" s="3"/>
      <c r="F765" s="3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>
      <c r="A766" s="3"/>
      <c r="B766" s="3"/>
      <c r="C766" s="3"/>
      <c r="D766" s="3"/>
      <c r="E766" s="3"/>
      <c r="F766" s="3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>
      <c r="A767" s="3"/>
      <c r="B767" s="3"/>
      <c r="C767" s="3"/>
      <c r="D767" s="3"/>
      <c r="E767" s="3"/>
      <c r="F767" s="3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>
      <c r="A768" s="3"/>
      <c r="B768" s="3"/>
      <c r="C768" s="3"/>
      <c r="D768" s="3"/>
      <c r="E768" s="3"/>
      <c r="F768" s="3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>
      <c r="A769" s="3"/>
      <c r="B769" s="3"/>
      <c r="C769" s="3"/>
      <c r="D769" s="3"/>
      <c r="E769" s="3"/>
      <c r="F769" s="3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>
      <c r="A770" s="3"/>
      <c r="B770" s="3"/>
      <c r="C770" s="3"/>
      <c r="D770" s="3"/>
      <c r="E770" s="3"/>
      <c r="F770" s="3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>
      <c r="A771" s="3"/>
      <c r="B771" s="3"/>
      <c r="C771" s="3"/>
      <c r="D771" s="3"/>
      <c r="E771" s="3"/>
      <c r="F771" s="3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>
      <c r="A772" s="3"/>
      <c r="B772" s="3"/>
      <c r="C772" s="3"/>
      <c r="D772" s="3"/>
      <c r="E772" s="3"/>
      <c r="F772" s="3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>
      <c r="A773" s="3"/>
      <c r="B773" s="3"/>
      <c r="C773" s="3"/>
      <c r="D773" s="3"/>
      <c r="E773" s="3"/>
      <c r="F773" s="3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>
      <c r="A774" s="3"/>
      <c r="B774" s="3"/>
      <c r="C774" s="3"/>
      <c r="D774" s="3"/>
      <c r="E774" s="3"/>
      <c r="F774" s="3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>
      <c r="A775" s="3"/>
      <c r="B775" s="3"/>
      <c r="C775" s="3"/>
      <c r="D775" s="3"/>
      <c r="E775" s="3"/>
      <c r="F775" s="3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>
      <c r="A776" s="3"/>
      <c r="B776" s="3"/>
      <c r="C776" s="3"/>
      <c r="D776" s="3"/>
      <c r="E776" s="3"/>
      <c r="F776" s="3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>
      <c r="A777" s="3"/>
      <c r="B777" s="3"/>
      <c r="C777" s="3"/>
      <c r="D777" s="3"/>
      <c r="E777" s="3"/>
      <c r="F777" s="3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>
      <c r="A778" s="3"/>
      <c r="B778" s="3"/>
      <c r="C778" s="3"/>
      <c r="D778" s="3"/>
      <c r="E778" s="3"/>
      <c r="F778" s="3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>
      <c r="A779" s="3"/>
      <c r="B779" s="3"/>
      <c r="C779" s="3"/>
      <c r="D779" s="3"/>
      <c r="E779" s="3"/>
      <c r="F779" s="3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>
      <c r="A780" s="3"/>
      <c r="B780" s="3"/>
      <c r="C780" s="3"/>
      <c r="D780" s="3"/>
      <c r="E780" s="3"/>
      <c r="F780" s="3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>
      <c r="A781" s="3"/>
      <c r="B781" s="3"/>
      <c r="C781" s="3"/>
      <c r="D781" s="3"/>
      <c r="E781" s="3"/>
      <c r="F781" s="3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>
      <c r="A782" s="3"/>
      <c r="B782" s="3"/>
      <c r="C782" s="3"/>
      <c r="D782" s="3"/>
      <c r="E782" s="3"/>
      <c r="F782" s="3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>
      <c r="A783" s="3"/>
      <c r="B783" s="3"/>
      <c r="C783" s="3"/>
      <c r="D783" s="3"/>
      <c r="E783" s="3"/>
      <c r="F783" s="3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>
      <c r="A784" s="3"/>
      <c r="B784" s="3"/>
      <c r="C784" s="3"/>
      <c r="D784" s="3"/>
      <c r="E784" s="3"/>
      <c r="F784" s="3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>
      <c r="A785" s="3"/>
      <c r="B785" s="3"/>
      <c r="C785" s="3"/>
      <c r="D785" s="3"/>
      <c r="E785" s="3"/>
      <c r="F785" s="3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>
      <c r="A786" s="3"/>
      <c r="B786" s="3"/>
      <c r="C786" s="3"/>
      <c r="D786" s="3"/>
      <c r="E786" s="3"/>
      <c r="F786" s="3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>
      <c r="A787" s="3"/>
      <c r="B787" s="3"/>
      <c r="C787" s="3"/>
      <c r="D787" s="3"/>
      <c r="E787" s="3"/>
      <c r="F787" s="3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>
      <c r="A788" s="3"/>
      <c r="B788" s="3"/>
      <c r="C788" s="3"/>
      <c r="D788" s="3"/>
      <c r="E788" s="3"/>
      <c r="F788" s="3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>
      <c r="A789" s="3"/>
      <c r="B789" s="3"/>
      <c r="C789" s="3"/>
      <c r="D789" s="3"/>
      <c r="E789" s="3"/>
      <c r="F789" s="3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>
      <c r="A790" s="3"/>
      <c r="B790" s="3"/>
      <c r="C790" s="3"/>
      <c r="D790" s="3"/>
      <c r="E790" s="3"/>
      <c r="F790" s="3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>
      <c r="A791" s="3"/>
      <c r="B791" s="3"/>
      <c r="C791" s="3"/>
      <c r="D791" s="3"/>
      <c r="E791" s="3"/>
      <c r="F791" s="3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>
      <c r="A792" s="3"/>
      <c r="B792" s="3"/>
      <c r="C792" s="3"/>
      <c r="D792" s="3"/>
      <c r="E792" s="3"/>
      <c r="F792" s="3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>
      <c r="A793" s="3"/>
      <c r="B793" s="3"/>
      <c r="C793" s="3"/>
      <c r="D793" s="3"/>
      <c r="E793" s="3"/>
      <c r="F793" s="3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>
      <c r="A794" s="3"/>
      <c r="B794" s="3"/>
      <c r="C794" s="3"/>
      <c r="D794" s="3"/>
      <c r="E794" s="3"/>
      <c r="F794" s="3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>
      <c r="A795" s="3"/>
      <c r="B795" s="3"/>
      <c r="C795" s="3"/>
      <c r="D795" s="3"/>
      <c r="E795" s="3"/>
      <c r="F795" s="3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>
      <c r="A796" s="3"/>
      <c r="B796" s="3"/>
      <c r="C796" s="3"/>
      <c r="D796" s="3"/>
      <c r="E796" s="3"/>
      <c r="F796" s="3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>
      <c r="A797" s="3"/>
      <c r="B797" s="3"/>
      <c r="C797" s="3"/>
      <c r="D797" s="3"/>
      <c r="E797" s="3"/>
      <c r="F797" s="3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>
      <c r="A798" s="3"/>
      <c r="B798" s="3"/>
      <c r="C798" s="3"/>
      <c r="D798" s="3"/>
      <c r="E798" s="3"/>
      <c r="F798" s="3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>
      <c r="A799" s="3"/>
      <c r="B799" s="3"/>
      <c r="C799" s="3"/>
      <c r="D799" s="3"/>
      <c r="E799" s="3"/>
      <c r="F799" s="3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>
      <c r="A800" s="3"/>
      <c r="B800" s="3"/>
      <c r="C800" s="3"/>
      <c r="D800" s="3"/>
      <c r="E800" s="3"/>
      <c r="F800" s="3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>
      <c r="A801" s="3"/>
      <c r="B801" s="3"/>
      <c r="C801" s="3"/>
      <c r="D801" s="3"/>
      <c r="E801" s="3"/>
      <c r="F801" s="3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>
      <c r="A802" s="3"/>
      <c r="B802" s="3"/>
      <c r="C802" s="3"/>
      <c r="D802" s="3"/>
      <c r="E802" s="3"/>
      <c r="F802" s="3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>
      <c r="A803" s="3"/>
      <c r="B803" s="3"/>
      <c r="C803" s="3"/>
      <c r="D803" s="3"/>
      <c r="E803" s="3"/>
      <c r="F803" s="3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>
      <c r="A804" s="3"/>
      <c r="B804" s="3"/>
      <c r="C804" s="3"/>
      <c r="D804" s="3"/>
      <c r="E804" s="3"/>
      <c r="F804" s="3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>
      <c r="A805" s="3"/>
      <c r="B805" s="3"/>
      <c r="C805" s="3"/>
      <c r="D805" s="3"/>
      <c r="E805" s="3"/>
      <c r="F805" s="3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>
      <c r="A806" s="3"/>
      <c r="B806" s="3"/>
      <c r="C806" s="3"/>
      <c r="D806" s="3"/>
      <c r="E806" s="3"/>
      <c r="F806" s="3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>
      <c r="A807" s="3"/>
      <c r="B807" s="3"/>
      <c r="C807" s="3"/>
      <c r="D807" s="3"/>
      <c r="E807" s="3"/>
      <c r="F807" s="3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>
      <c r="A808" s="3"/>
      <c r="B808" s="3"/>
      <c r="C808" s="3"/>
      <c r="D808" s="3"/>
      <c r="E808" s="3"/>
      <c r="F808" s="3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>
      <c r="A809" s="3"/>
      <c r="B809" s="3"/>
      <c r="C809" s="3"/>
      <c r="D809" s="3"/>
      <c r="E809" s="3"/>
      <c r="F809" s="3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>
      <c r="A810" s="3"/>
      <c r="B810" s="3"/>
      <c r="C810" s="3"/>
      <c r="D810" s="3"/>
      <c r="E810" s="3"/>
      <c r="F810" s="3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>
      <c r="A811" s="3"/>
      <c r="B811" s="3"/>
      <c r="C811" s="3"/>
      <c r="D811" s="3"/>
      <c r="E811" s="3"/>
      <c r="F811" s="3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>
      <c r="A812" s="3"/>
      <c r="B812" s="3"/>
      <c r="C812" s="3"/>
      <c r="D812" s="3"/>
      <c r="E812" s="3"/>
      <c r="F812" s="3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>
      <c r="A813" s="3"/>
      <c r="B813" s="3"/>
      <c r="C813" s="3"/>
      <c r="D813" s="3"/>
      <c r="E813" s="3"/>
      <c r="F813" s="3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>
      <c r="A814" s="3"/>
      <c r="B814" s="3"/>
      <c r="C814" s="3"/>
      <c r="D814" s="3"/>
      <c r="E814" s="3"/>
      <c r="F814" s="3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>
      <c r="A815" s="3"/>
      <c r="B815" s="3"/>
      <c r="C815" s="3"/>
      <c r="D815" s="3"/>
      <c r="E815" s="3"/>
      <c r="F815" s="3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>
      <c r="A816" s="3"/>
      <c r="B816" s="3"/>
      <c r="C816" s="3"/>
      <c r="D816" s="3"/>
      <c r="E816" s="3"/>
      <c r="F816" s="3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>
      <c r="A817" s="3"/>
      <c r="B817" s="3"/>
      <c r="C817" s="3"/>
      <c r="D817" s="3"/>
      <c r="E817" s="3"/>
      <c r="F817" s="3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>
      <c r="A818" s="3"/>
      <c r="B818" s="3"/>
      <c r="C818" s="3"/>
      <c r="D818" s="3"/>
      <c r="E818" s="3"/>
      <c r="F818" s="3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>
      <c r="A819" s="3"/>
      <c r="B819" s="3"/>
      <c r="C819" s="3"/>
      <c r="D819" s="3"/>
      <c r="E819" s="3"/>
      <c r="F819" s="3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>
      <c r="A820" s="3"/>
      <c r="B820" s="3"/>
      <c r="C820" s="3"/>
      <c r="D820" s="3"/>
      <c r="E820" s="3"/>
      <c r="F820" s="3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>
      <c r="A821" s="3"/>
      <c r="B821" s="3"/>
      <c r="C821" s="3"/>
      <c r="D821" s="3"/>
      <c r="E821" s="3"/>
      <c r="F821" s="3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>
      <c r="A822" s="3"/>
      <c r="B822" s="3"/>
      <c r="C822" s="3"/>
      <c r="D822" s="3"/>
      <c r="E822" s="3"/>
      <c r="F822" s="3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>
      <c r="A823" s="3"/>
      <c r="B823" s="3"/>
      <c r="C823" s="3"/>
      <c r="D823" s="3"/>
      <c r="E823" s="3"/>
      <c r="F823" s="3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>
      <c r="A824" s="3"/>
      <c r="B824" s="3"/>
      <c r="C824" s="3"/>
      <c r="D824" s="3"/>
      <c r="E824" s="3"/>
      <c r="F824" s="3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>
      <c r="A825" s="3"/>
      <c r="B825" s="3"/>
      <c r="C825" s="3"/>
      <c r="D825" s="3"/>
      <c r="E825" s="3"/>
      <c r="F825" s="3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>
      <c r="A826" s="3"/>
      <c r="B826" s="3"/>
      <c r="C826" s="3"/>
      <c r="D826" s="3"/>
      <c r="E826" s="3"/>
      <c r="F826" s="3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>
      <c r="A827" s="3"/>
      <c r="B827" s="3"/>
      <c r="C827" s="3"/>
      <c r="D827" s="3"/>
      <c r="E827" s="3"/>
      <c r="F827" s="3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>
      <c r="A828" s="3"/>
      <c r="B828" s="3"/>
      <c r="C828" s="3"/>
      <c r="D828" s="3"/>
      <c r="E828" s="3"/>
      <c r="F828" s="3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>
      <c r="A829" s="3"/>
      <c r="B829" s="3"/>
      <c r="C829" s="3"/>
      <c r="D829" s="3"/>
      <c r="E829" s="3"/>
      <c r="F829" s="3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>
      <c r="A830" s="3"/>
      <c r="B830" s="3"/>
      <c r="C830" s="3"/>
      <c r="D830" s="3"/>
      <c r="E830" s="3"/>
      <c r="F830" s="3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>
      <c r="A831" s="3"/>
      <c r="B831" s="3"/>
      <c r="C831" s="3"/>
      <c r="D831" s="3"/>
      <c r="E831" s="3"/>
      <c r="F831" s="3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>
      <c r="A832" s="3"/>
      <c r="B832" s="3"/>
      <c r="C832" s="3"/>
      <c r="D832" s="3"/>
      <c r="E832" s="3"/>
      <c r="F832" s="3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>
      <c r="A833" s="3"/>
      <c r="B833" s="3"/>
      <c r="C833" s="3"/>
      <c r="D833" s="3"/>
      <c r="E833" s="3"/>
      <c r="F833" s="3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>
      <c r="A834" s="3"/>
      <c r="B834" s="3"/>
      <c r="C834" s="3"/>
      <c r="D834" s="3"/>
      <c r="E834" s="3"/>
      <c r="F834" s="3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>
      <c r="A835" s="3"/>
      <c r="B835" s="3"/>
      <c r="C835" s="3"/>
      <c r="D835" s="3"/>
      <c r="E835" s="3"/>
      <c r="F835" s="3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>
      <c r="A836" s="3"/>
      <c r="B836" s="3"/>
      <c r="C836" s="3"/>
      <c r="D836" s="3"/>
      <c r="E836" s="3"/>
      <c r="F836" s="3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>
      <c r="A837" s="3"/>
      <c r="B837" s="3"/>
      <c r="C837" s="3"/>
      <c r="D837" s="3"/>
      <c r="E837" s="3"/>
      <c r="F837" s="3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>
      <c r="A838" s="3"/>
      <c r="B838" s="3"/>
      <c r="C838" s="3"/>
      <c r="D838" s="3"/>
      <c r="E838" s="3"/>
      <c r="F838" s="3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>
      <c r="A839" s="3"/>
      <c r="B839" s="3"/>
      <c r="C839" s="3"/>
      <c r="D839" s="3"/>
      <c r="E839" s="3"/>
      <c r="F839" s="3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>
      <c r="A840" s="3"/>
      <c r="B840" s="3"/>
      <c r="C840" s="3"/>
      <c r="D840" s="3"/>
      <c r="E840" s="3"/>
      <c r="F840" s="3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>
      <c r="A841" s="3"/>
      <c r="B841" s="3"/>
      <c r="C841" s="3"/>
      <c r="D841" s="3"/>
      <c r="E841" s="3"/>
      <c r="F841" s="3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>
      <c r="A842" s="3"/>
      <c r="B842" s="3"/>
      <c r="C842" s="3"/>
      <c r="D842" s="3"/>
      <c r="E842" s="3"/>
      <c r="F842" s="3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>
      <c r="A843" s="3"/>
      <c r="B843" s="3"/>
      <c r="C843" s="3"/>
      <c r="D843" s="3"/>
      <c r="E843" s="3"/>
      <c r="F843" s="3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>
      <c r="A844" s="3"/>
      <c r="B844" s="3"/>
      <c r="C844" s="3"/>
      <c r="D844" s="3"/>
      <c r="E844" s="3"/>
      <c r="F844" s="3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>
      <c r="A845" s="3"/>
      <c r="B845" s="3"/>
      <c r="C845" s="3"/>
      <c r="D845" s="3"/>
      <c r="E845" s="3"/>
      <c r="F845" s="3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>
      <c r="A846" s="3"/>
      <c r="B846" s="3"/>
      <c r="C846" s="3"/>
      <c r="D846" s="3"/>
      <c r="E846" s="3"/>
      <c r="F846" s="3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>
      <c r="A847" s="3"/>
      <c r="B847" s="3"/>
      <c r="C847" s="3"/>
      <c r="D847" s="3"/>
      <c r="E847" s="3"/>
      <c r="F847" s="3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>
      <c r="A848" s="3"/>
      <c r="B848" s="3"/>
      <c r="C848" s="3"/>
      <c r="D848" s="3"/>
      <c r="E848" s="3"/>
      <c r="F848" s="3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>
      <c r="A849" s="3"/>
      <c r="B849" s="3"/>
      <c r="C849" s="3"/>
      <c r="D849" s="3"/>
      <c r="E849" s="3"/>
      <c r="F849" s="3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>
      <c r="A850" s="3"/>
      <c r="B850" s="3"/>
      <c r="C850" s="3"/>
      <c r="D850" s="3"/>
      <c r="E850" s="3"/>
      <c r="F850" s="3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>
      <c r="A851" s="3"/>
      <c r="B851" s="3"/>
      <c r="C851" s="3"/>
      <c r="D851" s="3"/>
      <c r="E851" s="3"/>
      <c r="F851" s="3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>
      <c r="A852" s="3"/>
      <c r="B852" s="3"/>
      <c r="C852" s="3"/>
      <c r="D852" s="3"/>
      <c r="E852" s="3"/>
      <c r="F852" s="3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>
      <c r="A853" s="3"/>
      <c r="B853" s="3"/>
      <c r="C853" s="3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>
      <c r="A854" s="3"/>
      <c r="B854" s="3"/>
      <c r="C854" s="3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>
      <c r="A855" s="3"/>
      <c r="B855" s="3"/>
      <c r="C855" s="3"/>
      <c r="D855" s="3"/>
      <c r="E855" s="3"/>
      <c r="F855" s="3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>
      <c r="A856" s="3"/>
      <c r="B856" s="3"/>
      <c r="C856" s="3"/>
      <c r="D856" s="3"/>
      <c r="E856" s="3"/>
      <c r="F856" s="3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>
      <c r="A857" s="3"/>
      <c r="B857" s="3"/>
      <c r="C857" s="3"/>
      <c r="D857" s="3"/>
      <c r="E857" s="3"/>
      <c r="F857" s="3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>
      <c r="A858" s="3"/>
      <c r="B858" s="3"/>
      <c r="C858" s="3"/>
      <c r="D858" s="3"/>
      <c r="E858" s="3"/>
      <c r="F858" s="3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>
      <c r="A859" s="3"/>
      <c r="B859" s="3"/>
      <c r="C859" s="3"/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>
      <c r="A860" s="3"/>
      <c r="B860" s="3"/>
      <c r="C860" s="3"/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>
      <c r="A861" s="3"/>
      <c r="B861" s="3"/>
      <c r="C861" s="3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>
      <c r="A862" s="3"/>
      <c r="B862" s="3"/>
      <c r="C862" s="3"/>
      <c r="D862" s="3"/>
      <c r="E862" s="3"/>
      <c r="F862" s="3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>
      <c r="A863" s="3"/>
      <c r="B863" s="3"/>
      <c r="C863" s="3"/>
      <c r="D863" s="3"/>
      <c r="E863" s="3"/>
      <c r="F863" s="3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>
      <c r="A865" s="3"/>
      <c r="B865" s="3"/>
      <c r="C865" s="3"/>
      <c r="D865" s="3"/>
      <c r="E865" s="3"/>
      <c r="F865" s="3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>
      <c r="A866" s="3"/>
      <c r="B866" s="3"/>
      <c r="C866" s="3"/>
      <c r="D866" s="3"/>
      <c r="E866" s="3"/>
      <c r="F866" s="3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>
      <c r="A867" s="3"/>
      <c r="B867" s="3"/>
      <c r="C867" s="3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>
      <c r="A868" s="3"/>
      <c r="B868" s="3"/>
      <c r="C868" s="3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>
      <c r="A869" s="3"/>
      <c r="B869" s="3"/>
      <c r="C869" s="3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>
      <c r="A870" s="3"/>
      <c r="B870" s="3"/>
      <c r="C870" s="3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>
      <c r="A871" s="3"/>
      <c r="B871" s="3"/>
      <c r="C871" s="3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>
      <c r="A872" s="3"/>
      <c r="B872" s="3"/>
      <c r="C872" s="3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>
      <c r="A873" s="3"/>
      <c r="B873" s="3"/>
      <c r="C873" s="3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>
      <c r="A874" s="3"/>
      <c r="B874" s="3"/>
      <c r="C874" s="3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>
      <c r="A875" s="3"/>
      <c r="B875" s="3"/>
      <c r="C875" s="3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>
      <c r="A876" s="3"/>
      <c r="B876" s="3"/>
      <c r="C876" s="3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>
      <c r="A877" s="3"/>
      <c r="B877" s="3"/>
      <c r="C877" s="3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>
      <c r="A878" s="3"/>
      <c r="B878" s="3"/>
      <c r="C878" s="3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>
      <c r="A879" s="3"/>
      <c r="B879" s="3"/>
      <c r="C879" s="3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>
      <c r="A880" s="3"/>
      <c r="B880" s="3"/>
      <c r="C880" s="3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>
      <c r="A881" s="3"/>
      <c r="B881" s="3"/>
      <c r="C881" s="3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>
      <c r="A882" s="3"/>
      <c r="B882" s="3"/>
      <c r="C882" s="3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>
      <c r="A883" s="3"/>
      <c r="B883" s="3"/>
      <c r="C883" s="3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>
      <c r="A884" s="3"/>
      <c r="B884" s="3"/>
      <c r="C884" s="3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>
      <c r="A885" s="3"/>
      <c r="B885" s="3"/>
      <c r="C885" s="3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>
      <c r="A886" s="3"/>
      <c r="B886" s="3"/>
      <c r="C886" s="3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>
      <c r="A887" s="3"/>
      <c r="B887" s="3"/>
      <c r="C887" s="3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>
      <c r="A888" s="3"/>
      <c r="B888" s="3"/>
      <c r="C888" s="3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>
      <c r="A889" s="3"/>
      <c r="B889" s="3"/>
      <c r="C889" s="3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>
      <c r="A890" s="3"/>
      <c r="B890" s="3"/>
      <c r="C890" s="3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>
      <c r="A891" s="3"/>
      <c r="B891" s="3"/>
      <c r="C891" s="3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>
      <c r="A892" s="3"/>
      <c r="B892" s="3"/>
      <c r="C892" s="3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>
      <c r="A893" s="3"/>
      <c r="B893" s="3"/>
      <c r="C893" s="3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>
      <c r="A894" s="3"/>
      <c r="B894" s="3"/>
      <c r="C894" s="3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>
      <c r="A895" s="3"/>
      <c r="B895" s="3"/>
      <c r="C895" s="3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>
      <c r="A896" s="3"/>
      <c r="B896" s="3"/>
      <c r="C896" s="3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>
      <c r="A897" s="3"/>
      <c r="B897" s="3"/>
      <c r="C897" s="3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>
      <c r="A898" s="3"/>
      <c r="B898" s="3"/>
      <c r="C898" s="3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>
      <c r="A899" s="3"/>
      <c r="B899" s="3"/>
      <c r="C899" s="3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>
      <c r="A900" s="3"/>
      <c r="B900" s="3"/>
      <c r="C900" s="3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>
      <c r="A901" s="3"/>
      <c r="B901" s="3"/>
      <c r="C901" s="3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>
      <c r="A902" s="3"/>
      <c r="B902" s="3"/>
      <c r="C902" s="3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>
      <c r="A903" s="3"/>
      <c r="B903" s="3"/>
      <c r="C903" s="3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>
      <c r="A904" s="3"/>
      <c r="B904" s="3"/>
      <c r="C904" s="3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>
      <c r="A905" s="3"/>
      <c r="B905" s="3"/>
      <c r="C905" s="3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>
      <c r="A906" s="3"/>
      <c r="B906" s="3"/>
      <c r="C906" s="3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>
      <c r="A907" s="3"/>
      <c r="B907" s="3"/>
      <c r="C907" s="3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>
      <c r="A908" s="3"/>
      <c r="B908" s="3"/>
      <c r="C908" s="3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>
      <c r="A909" s="3"/>
      <c r="B909" s="3"/>
      <c r="C909" s="3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>
      <c r="A910" s="3"/>
      <c r="B910" s="3"/>
      <c r="C910" s="3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>
      <c r="A911" s="3"/>
      <c r="B911" s="3"/>
      <c r="C911" s="3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>
      <c r="A912" s="3"/>
      <c r="B912" s="3"/>
      <c r="C912" s="3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>
      <c r="A913" s="3"/>
      <c r="B913" s="3"/>
      <c r="C913" s="3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>
      <c r="A914" s="3"/>
      <c r="B914" s="3"/>
      <c r="C914" s="3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>
      <c r="A915" s="3"/>
      <c r="B915" s="3"/>
      <c r="C915" s="3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>
      <c r="A916" s="3"/>
      <c r="B916" s="3"/>
      <c r="C916" s="3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>
      <c r="A917" s="3"/>
      <c r="B917" s="3"/>
      <c r="C917" s="3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>
      <c r="A918" s="3"/>
      <c r="B918" s="3"/>
      <c r="C918" s="3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>
      <c r="A919" s="3"/>
      <c r="B919" s="3"/>
      <c r="C919" s="3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>
      <c r="A920" s="3"/>
      <c r="B920" s="3"/>
      <c r="C920" s="3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>
      <c r="A921" s="3"/>
      <c r="B921" s="3"/>
      <c r="C921" s="3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>
      <c r="A922" s="3"/>
      <c r="B922" s="3"/>
      <c r="C922" s="3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>
      <c r="A923" s="3"/>
      <c r="B923" s="3"/>
      <c r="C923" s="3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>
      <c r="A924" s="3"/>
      <c r="B924" s="3"/>
      <c r="C924" s="3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>
      <c r="A925" s="3"/>
      <c r="B925" s="3"/>
      <c r="C925" s="3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>
      <c r="A926" s="3"/>
      <c r="B926" s="3"/>
      <c r="C926" s="3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>
      <c r="A927" s="3"/>
      <c r="B927" s="3"/>
      <c r="C927" s="3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>
      <c r="A928" s="3"/>
      <c r="B928" s="3"/>
      <c r="C928" s="3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>
      <c r="A929" s="3"/>
      <c r="B929" s="3"/>
      <c r="C929" s="3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>
      <c r="A930" s="3"/>
      <c r="B930" s="3"/>
      <c r="C930" s="3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>
      <c r="A931" s="3"/>
      <c r="B931" s="3"/>
      <c r="C931" s="3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>
      <c r="A932" s="3"/>
      <c r="B932" s="3"/>
      <c r="C932" s="3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>
      <c r="A933" s="3"/>
      <c r="B933" s="3"/>
      <c r="C933" s="3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>
      <c r="A934" s="3"/>
      <c r="B934" s="3"/>
      <c r="C934" s="3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>
      <c r="A935" s="3"/>
      <c r="B935" s="3"/>
      <c r="C935" s="3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>
      <c r="A936" s="3"/>
      <c r="B936" s="3"/>
      <c r="C936" s="3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>
      <c r="A937" s="3"/>
      <c r="B937" s="3"/>
      <c r="C937" s="3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>
      <c r="A938" s="3"/>
      <c r="B938" s="3"/>
      <c r="C938" s="3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>
      <c r="A939" s="3"/>
      <c r="B939" s="3"/>
      <c r="C939" s="3"/>
      <c r="D939" s="3"/>
      <c r="E939" s="3"/>
      <c r="F939" s="3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>
      <c r="A940" s="3"/>
      <c r="B940" s="3"/>
      <c r="C940" s="3"/>
      <c r="D940" s="3"/>
      <c r="E940" s="3"/>
      <c r="F940" s="3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>
      <c r="A941" s="3"/>
      <c r="B941" s="3"/>
      <c r="C941" s="3"/>
      <c r="D941" s="3"/>
      <c r="E941" s="3"/>
      <c r="F941" s="3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>
      <c r="A942" s="3"/>
      <c r="B942" s="3"/>
      <c r="C942" s="3"/>
      <c r="D942" s="3"/>
      <c r="E942" s="3"/>
      <c r="F942" s="3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>
      <c r="A943" s="3"/>
      <c r="B943" s="3"/>
      <c r="C943" s="3"/>
      <c r="D943" s="3"/>
      <c r="E943" s="3"/>
      <c r="F943" s="3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>
      <c r="A944" s="3"/>
      <c r="B944" s="3"/>
      <c r="C944" s="3"/>
      <c r="D944" s="3"/>
      <c r="E944" s="3"/>
      <c r="F944" s="3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>
      <c r="A945" s="3"/>
      <c r="B945" s="3"/>
      <c r="C945" s="3"/>
      <c r="D945" s="3"/>
      <c r="E945" s="3"/>
      <c r="F945" s="3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>
      <c r="A946" s="3"/>
      <c r="B946" s="3"/>
      <c r="C946" s="3"/>
      <c r="D946" s="3"/>
      <c r="E946" s="3"/>
      <c r="F946" s="3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>
      <c r="A947" s="3"/>
      <c r="B947" s="3"/>
      <c r="C947" s="3"/>
      <c r="D947" s="3"/>
      <c r="E947" s="3"/>
      <c r="F947" s="3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>
      <c r="A948" s="3"/>
      <c r="B948" s="3"/>
      <c r="C948" s="3"/>
      <c r="D948" s="3"/>
      <c r="E948" s="3"/>
      <c r="F948" s="3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>
      <c r="A949" s="3"/>
      <c r="B949" s="3"/>
      <c r="C949" s="3"/>
      <c r="D949" s="3"/>
      <c r="E949" s="3"/>
      <c r="F949" s="3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>
      <c r="A950" s="3"/>
      <c r="B950" s="3"/>
      <c r="C950" s="3"/>
      <c r="D950" s="3"/>
      <c r="E950" s="3"/>
      <c r="F950" s="3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>
      <c r="A951" s="3"/>
      <c r="B951" s="3"/>
      <c r="C951" s="3"/>
      <c r="D951" s="3"/>
      <c r="E951" s="3"/>
      <c r="F951" s="3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>
      <c r="A952" s="3"/>
      <c r="B952" s="3"/>
      <c r="C952" s="3"/>
      <c r="D952" s="3"/>
      <c r="E952" s="3"/>
      <c r="F952" s="3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>
      <c r="A953" s="3"/>
      <c r="B953" s="3"/>
      <c r="C953" s="3"/>
      <c r="D953" s="3"/>
      <c r="E953" s="3"/>
      <c r="F953" s="3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>
      <c r="A954" s="3"/>
      <c r="B954" s="3"/>
      <c r="C954" s="3"/>
      <c r="D954" s="3"/>
      <c r="E954" s="3"/>
      <c r="F954" s="3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>
      <c r="A955" s="3"/>
      <c r="B955" s="3"/>
      <c r="C955" s="3"/>
      <c r="D955" s="3"/>
      <c r="E955" s="3"/>
      <c r="F955" s="3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>
      <c r="A956" s="3"/>
      <c r="B956" s="3"/>
      <c r="C956" s="3"/>
      <c r="D956" s="3"/>
      <c r="E956" s="3"/>
      <c r="F956" s="3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>
      <c r="A957" s="3"/>
      <c r="B957" s="3"/>
      <c r="C957" s="3"/>
      <c r="D957" s="3"/>
      <c r="E957" s="3"/>
      <c r="F957" s="3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>
      <c r="A958" s="3"/>
      <c r="B958" s="3"/>
      <c r="C958" s="3"/>
      <c r="D958" s="3"/>
      <c r="E958" s="3"/>
      <c r="F958" s="3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>
      <c r="A959" s="3"/>
      <c r="B959" s="3"/>
      <c r="C959" s="3"/>
      <c r="D959" s="3"/>
      <c r="E959" s="3"/>
      <c r="F959" s="3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>
      <c r="A960" s="3"/>
      <c r="B960" s="3"/>
      <c r="C960" s="3"/>
      <c r="D960" s="3"/>
      <c r="E960" s="3"/>
      <c r="F960" s="3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>
      <c r="A961" s="3"/>
      <c r="B961" s="3"/>
      <c r="C961" s="3"/>
      <c r="D961" s="3"/>
      <c r="E961" s="3"/>
      <c r="F961" s="3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>
      <c r="A962" s="3"/>
      <c r="B962" s="3"/>
      <c r="C962" s="3"/>
      <c r="D962" s="3"/>
      <c r="E962" s="3"/>
      <c r="F962" s="3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>
      <c r="A963" s="3"/>
      <c r="B963" s="3"/>
      <c r="C963" s="3"/>
      <c r="D963" s="3"/>
      <c r="E963" s="3"/>
      <c r="F963" s="3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>
      <c r="A964" s="3"/>
      <c r="B964" s="3"/>
      <c r="C964" s="3"/>
      <c r="D964" s="3"/>
      <c r="E964" s="3"/>
      <c r="F964" s="3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>
      <c r="A965" s="3"/>
      <c r="B965" s="3"/>
      <c r="C965" s="3"/>
      <c r="D965" s="3"/>
      <c r="E965" s="3"/>
      <c r="F965" s="3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>
      <c r="A966" s="3"/>
      <c r="B966" s="3"/>
      <c r="C966" s="3"/>
      <c r="D966" s="3"/>
      <c r="E966" s="3"/>
      <c r="F966" s="3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>
      <c r="A967" s="3"/>
      <c r="B967" s="3"/>
      <c r="C967" s="3"/>
      <c r="D967" s="3"/>
      <c r="E967" s="3"/>
      <c r="F967" s="3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>
      <c r="A968" s="3"/>
      <c r="B968" s="3"/>
      <c r="C968" s="3"/>
      <c r="D968" s="3"/>
      <c r="E968" s="3"/>
      <c r="F968" s="3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>
      <c r="A969" s="3"/>
      <c r="B969" s="3"/>
      <c r="C969" s="3"/>
      <c r="D969" s="3"/>
      <c r="E969" s="3"/>
      <c r="F969" s="3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>
      <c r="A970" s="3"/>
      <c r="B970" s="3"/>
      <c r="C970" s="3"/>
      <c r="D970" s="3"/>
      <c r="E970" s="3"/>
      <c r="F970" s="3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>
      <c r="A971" s="3"/>
      <c r="B971" s="3"/>
      <c r="C971" s="3"/>
      <c r="D971" s="3"/>
      <c r="E971" s="3"/>
      <c r="F971" s="3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>
      <c r="A972" s="3"/>
      <c r="B972" s="3"/>
      <c r="C972" s="3"/>
      <c r="D972" s="3"/>
      <c r="E972" s="3"/>
      <c r="F972" s="3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>
      <c r="A973" s="3"/>
      <c r="B973" s="3"/>
      <c r="C973" s="3"/>
      <c r="D973" s="3"/>
      <c r="E973" s="3"/>
      <c r="F973" s="3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>
      <c r="A974" s="3"/>
      <c r="B974" s="3"/>
      <c r="C974" s="3"/>
      <c r="D974" s="3"/>
      <c r="E974" s="3"/>
      <c r="F974" s="3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>
      <c r="A975" s="3"/>
      <c r="B975" s="3"/>
      <c r="C975" s="3"/>
      <c r="D975" s="3"/>
      <c r="E975" s="3"/>
      <c r="F975" s="3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>
      <c r="A976" s="3"/>
      <c r="B976" s="3"/>
      <c r="C976" s="3"/>
      <c r="D976" s="3"/>
      <c r="E976" s="3"/>
      <c r="F976" s="3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>
      <c r="A977" s="3"/>
      <c r="B977" s="3"/>
      <c r="C977" s="3"/>
      <c r="D977" s="3"/>
      <c r="E977" s="3"/>
      <c r="F977" s="3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>
      <c r="A978" s="3"/>
      <c r="B978" s="3"/>
      <c r="C978" s="3"/>
      <c r="D978" s="3"/>
      <c r="E978" s="3"/>
      <c r="F978" s="3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>
      <c r="A979" s="3"/>
      <c r="B979" s="3"/>
      <c r="C979" s="3"/>
      <c r="D979" s="3"/>
      <c r="E979" s="3"/>
      <c r="F979" s="3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>
      <c r="A980" s="3"/>
      <c r="B980" s="3"/>
      <c r="C980" s="3"/>
      <c r="D980" s="3"/>
      <c r="E980" s="3"/>
      <c r="F980" s="3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>
      <c r="A981" s="3"/>
      <c r="B981" s="3"/>
      <c r="C981" s="3"/>
      <c r="D981" s="3"/>
      <c r="E981" s="3"/>
      <c r="F981" s="3"/>
      <c r="G981" s="3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>
      <c r="A982" s="3"/>
      <c r="B982" s="3"/>
      <c r="C982" s="3"/>
      <c r="D982" s="3"/>
      <c r="E982" s="3"/>
      <c r="F982" s="3"/>
      <c r="G982" s="3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>
      <c r="A983" s="3"/>
      <c r="B983" s="3"/>
      <c r="C983" s="3"/>
      <c r="D983" s="3"/>
      <c r="E983" s="3"/>
      <c r="F983" s="3"/>
      <c r="G983" s="3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>
      <c r="A984" s="3"/>
      <c r="B984" s="3"/>
      <c r="C984" s="3"/>
      <c r="D984" s="3"/>
      <c r="E984" s="3"/>
      <c r="F984" s="3"/>
      <c r="G984" s="3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>
      <c r="A985" s="3"/>
      <c r="B985" s="3"/>
      <c r="C985" s="3"/>
      <c r="D985" s="3"/>
      <c r="E985" s="3"/>
      <c r="F985" s="3"/>
      <c r="G985" s="3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>
      <c r="A986" s="3"/>
      <c r="B986" s="3"/>
      <c r="C986" s="3"/>
      <c r="D986" s="3"/>
      <c r="E986" s="3"/>
      <c r="F986" s="3"/>
      <c r="G986" s="3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>
      <c r="A987" s="3"/>
      <c r="B987" s="3"/>
      <c r="C987" s="3"/>
      <c r="D987" s="3"/>
      <c r="E987" s="3"/>
      <c r="F987" s="3"/>
      <c r="G987" s="3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>
      <c r="A988" s="3"/>
      <c r="B988" s="3"/>
      <c r="C988" s="3"/>
      <c r="D988" s="3"/>
      <c r="E988" s="3"/>
      <c r="F988" s="3"/>
      <c r="G988" s="3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>
      <c r="A989" s="3"/>
      <c r="B989" s="3"/>
      <c r="C989" s="3"/>
      <c r="D989" s="3"/>
      <c r="E989" s="3"/>
      <c r="F989" s="3"/>
      <c r="G989" s="3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</sheetData>
  <mergeCells count="2">
    <mergeCell ref="F1:G1"/>
    <mergeCell ref="A29:B29"/>
  </mergeCells>
  <pageMargins left="0.7" right="0.7" top="0.75" bottom="0.75" header="0" footer="0"/>
  <pageSetup orientation="portrait"/>
  <tableParts count="3">
    <tablePart r:id="rId1"/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50"/>
  <sheetViews>
    <sheetView workbookViewId="0"/>
  </sheetViews>
  <sheetFormatPr baseColWidth="10" defaultColWidth="14.42578125" defaultRowHeight="15" customHeight="1"/>
  <cols>
    <col min="1" max="6" width="11.42578125" customWidth="1"/>
    <col min="7" max="26" width="10.7109375" customWidth="1"/>
  </cols>
  <sheetData>
    <row r="1" spans="1:26">
      <c r="A1" s="21" t="s">
        <v>163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>
      <c r="A2" s="22">
        <v>43466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>
      <c r="A3" s="22">
        <v>43472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>
      <c r="A4" s="22">
        <v>43549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>
      <c r="A5" s="22">
        <v>43573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>
      <c r="A6" s="22">
        <v>43574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>
      <c r="A7" s="22">
        <v>43586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>
      <c r="A8" s="22">
        <v>43619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>
      <c r="A9" s="22">
        <v>43640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>
      <c r="A10" s="22">
        <v>43647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>
      <c r="A11" s="22">
        <v>43666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>
      <c r="A12" s="22">
        <v>43684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>
      <c r="A13" s="22">
        <v>43696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>
      <c r="A14" s="22">
        <v>43752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>
      <c r="A15" s="22">
        <v>43773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>
      <c r="A16" s="22">
        <v>43780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>
      <c r="A17" s="22">
        <v>43807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>
      <c r="A18" s="22">
        <v>43824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>
      <c r="A19" s="22">
        <v>43831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>
      <c r="A20" s="22">
        <v>43836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>
      <c r="A21" s="22">
        <v>43913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customHeight="1">
      <c r="A22" s="22">
        <v>43927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customHeight="1">
      <c r="A23" s="22">
        <v>43928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>
      <c r="A24" s="22">
        <v>43929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>
      <c r="A25" s="22">
        <v>43930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>
      <c r="A26" s="22">
        <v>43931</v>
      </c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>
      <c r="A27" s="22">
        <v>43952</v>
      </c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>
      <c r="A28" s="22">
        <v>43976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>
      <c r="A29" s="22">
        <v>43997</v>
      </c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>
      <c r="A30" s="22">
        <v>44004</v>
      </c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>
      <c r="A31" s="22">
        <v>44011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>
      <c r="A32" s="22">
        <v>44032</v>
      </c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>
      <c r="A33" s="22">
        <v>44050</v>
      </c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>
      <c r="A34" s="22">
        <v>44060</v>
      </c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>
      <c r="A35" s="22">
        <v>44116</v>
      </c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>
      <c r="A36" s="22">
        <v>44137</v>
      </c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>
      <c r="A37" s="22">
        <v>44151</v>
      </c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>
      <c r="A38" s="22">
        <v>44173</v>
      </c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>
      <c r="A39" s="22">
        <v>44190</v>
      </c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>
      <c r="A40" s="22">
        <v>44197</v>
      </c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>
      <c r="A41" s="22">
        <v>44207</v>
      </c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>
      <c r="A42" s="22">
        <v>44277</v>
      </c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>
      <c r="A43" s="22">
        <v>44287</v>
      </c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>
      <c r="A44" s="22">
        <v>44288</v>
      </c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>
      <c r="A45" s="22">
        <v>44317</v>
      </c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>
      <c r="A46" s="22">
        <v>44333</v>
      </c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>
      <c r="A47" s="22">
        <v>44354</v>
      </c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>
      <c r="A48" s="22">
        <v>44361</v>
      </c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>
      <c r="A49" s="22">
        <v>44382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>
      <c r="A50" s="22">
        <v>44397</v>
      </c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>
      <c r="A51" s="22">
        <v>44415</v>
      </c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>
      <c r="A52" s="22">
        <v>44424</v>
      </c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>
      <c r="A53" s="22">
        <v>44487</v>
      </c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>
      <c r="A54" s="22">
        <v>44501</v>
      </c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>
      <c r="A55" s="22">
        <v>44515</v>
      </c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>
      <c r="A56" s="22">
        <v>44538</v>
      </c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>
      <c r="A57" s="22">
        <v>44555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>
      <c r="A58" s="22">
        <v>44562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>
      <c r="A59" s="22">
        <v>44571</v>
      </c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>
      <c r="A60" s="22">
        <v>44641</v>
      </c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>
      <c r="A61" s="22">
        <v>44665</v>
      </c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>
      <c r="A62" s="22">
        <v>44666</v>
      </c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>
      <c r="A63" s="22">
        <v>44682</v>
      </c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>
      <c r="A64" s="22">
        <v>44711</v>
      </c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>
      <c r="A65" s="22">
        <v>44732</v>
      </c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>
      <c r="A66" s="22">
        <v>44739</v>
      </c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>
      <c r="A67" s="22">
        <v>44746</v>
      </c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>
      <c r="A68" s="22">
        <v>44762</v>
      </c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>
      <c r="A69" s="22">
        <v>44780</v>
      </c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>
      <c r="A70" s="22">
        <v>44788</v>
      </c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>
      <c r="A71" s="22">
        <v>44851</v>
      </c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>
      <c r="A72" s="22">
        <v>44872</v>
      </c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>
      <c r="A73" s="22">
        <v>44879</v>
      </c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>
      <c r="A74" s="22">
        <v>44903</v>
      </c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>
      <c r="A75" s="22">
        <v>44920</v>
      </c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>
      <c r="A76" s="22">
        <v>44927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>
      <c r="A77" s="22">
        <v>44935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>
      <c r="A78" s="22">
        <v>45005</v>
      </c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>
      <c r="A79" s="22">
        <v>45022</v>
      </c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>
      <c r="A80" s="22">
        <v>45023</v>
      </c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>
      <c r="A81" s="22">
        <v>45047</v>
      </c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>
      <c r="A82" s="22">
        <v>45068</v>
      </c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>
      <c r="A83" s="22">
        <v>45089</v>
      </c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>
      <c r="A84" s="22">
        <v>45096</v>
      </c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>
      <c r="A85" s="22">
        <v>45110</v>
      </c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>
      <c r="A86" s="22">
        <v>45127</v>
      </c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>
      <c r="A87" s="22">
        <v>45145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>
      <c r="A88" s="22">
        <v>45159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>
      <c r="A89" s="22">
        <v>45215</v>
      </c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>
      <c r="A90" s="22">
        <v>45236</v>
      </c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>
      <c r="A91" s="22">
        <v>45243</v>
      </c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>
      <c r="A92" s="22">
        <v>45268</v>
      </c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>
      <c r="A93" s="22">
        <v>45285</v>
      </c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>
      <c r="A94" s="22">
        <v>45292</v>
      </c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>
      <c r="A95" s="22">
        <v>45299</v>
      </c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>
      <c r="A96" s="22">
        <v>45376</v>
      </c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>
      <c r="A97" s="22">
        <v>45379</v>
      </c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>
      <c r="A98" s="22">
        <v>45380</v>
      </c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>
      <c r="A99" s="22">
        <v>45413</v>
      </c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>
      <c r="A100" s="22">
        <v>45425</v>
      </c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>
      <c r="A101" s="22">
        <v>45446</v>
      </c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>
      <c r="A102" s="22">
        <v>45453</v>
      </c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>
      <c r="A103" s="22">
        <v>45474</v>
      </c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>
      <c r="A104" s="22">
        <v>45493</v>
      </c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>
      <c r="A105" s="22">
        <v>45511</v>
      </c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>
      <c r="A106" s="22">
        <v>45523</v>
      </c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>
      <c r="A107" s="22">
        <v>45579</v>
      </c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>
      <c r="A108" s="22">
        <v>45600</v>
      </c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>
      <c r="A109" s="22">
        <v>45607</v>
      </c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>
      <c r="A110" s="22">
        <v>45634</v>
      </c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>
      <c r="A111" s="22">
        <v>45651</v>
      </c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>
      <c r="A112" s="22">
        <v>45658</v>
      </c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>
      <c r="A113" s="22">
        <v>45663</v>
      </c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>
      <c r="A114" s="22">
        <v>45740</v>
      </c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>
      <c r="A115" s="22">
        <v>45764</v>
      </c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>
      <c r="A116" s="22">
        <v>45765</v>
      </c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>
      <c r="A117" s="22">
        <v>45778</v>
      </c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>
      <c r="A118" s="22">
        <v>45810</v>
      </c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>
      <c r="A119" s="22">
        <v>45831</v>
      </c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>
      <c r="A120" s="22">
        <v>45838</v>
      </c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>
      <c r="A121" s="22">
        <v>45858</v>
      </c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>
      <c r="A122" s="22">
        <v>45876</v>
      </c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>
      <c r="A123" s="22">
        <v>45887</v>
      </c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>
      <c r="A124" s="22">
        <v>45943</v>
      </c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>
      <c r="A125" s="22">
        <v>45964</v>
      </c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>
      <c r="A126" s="22">
        <v>45978</v>
      </c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>
      <c r="A127" s="22">
        <v>45999</v>
      </c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>
      <c r="A128" s="22">
        <v>46016</v>
      </c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>
      <c r="A129" s="22">
        <v>46023</v>
      </c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>
      <c r="A130" s="22">
        <v>46034</v>
      </c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>
      <c r="A131" s="22">
        <v>46104</v>
      </c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>
      <c r="A132" s="22">
        <v>46114</v>
      </c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>
      <c r="A133" s="22">
        <v>46115</v>
      </c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>
      <c r="A134" s="22">
        <v>46143</v>
      </c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>
      <c r="A135" s="22">
        <v>46160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>
      <c r="A136" s="22">
        <v>46181</v>
      </c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>
      <c r="A137" s="22">
        <v>46188</v>
      </c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>
      <c r="A138" s="22">
        <v>46202</v>
      </c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>
      <c r="A139" s="22">
        <v>46223</v>
      </c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>
      <c r="A140" s="22">
        <v>46241</v>
      </c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>
      <c r="A141" s="22">
        <v>46251</v>
      </c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>
      <c r="A142" s="22">
        <v>46307</v>
      </c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>
      <c r="A143" s="22">
        <v>46328</v>
      </c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>
      <c r="A144" s="22">
        <v>46342</v>
      </c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>
      <c r="A145" s="22">
        <v>46364</v>
      </c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>
      <c r="A146" s="22">
        <v>46381</v>
      </c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outlinePr summaryBelow="0" summaryRight="0"/>
  </sheetPr>
  <dimension ref="A1:R212"/>
  <sheetViews>
    <sheetView tabSelected="1" workbookViewId="0">
      <pane ySplit="5" topLeftCell="A6" activePane="bottomLeft" state="frozen"/>
      <selection pane="bottomLeft" activeCell="J17" sqref="J17"/>
    </sheetView>
  </sheetViews>
  <sheetFormatPr baseColWidth="10" defaultColWidth="14.42578125" defaultRowHeight="15" customHeight="1"/>
  <cols>
    <col min="1" max="1" width="14.42578125" style="65"/>
    <col min="2" max="2" width="21.28515625" style="65" customWidth="1"/>
    <col min="3" max="3" width="17.7109375" style="65" customWidth="1"/>
    <col min="4" max="4" width="27.42578125" style="65" bestFit="1" customWidth="1"/>
    <col min="5" max="5" width="23" style="65" customWidth="1"/>
    <col min="6" max="6" width="24.42578125" style="65" customWidth="1"/>
    <col min="7" max="8" width="14.42578125" style="65"/>
    <col min="9" max="9" width="9.7109375" style="65" customWidth="1"/>
    <col min="10" max="10" width="35.28515625" style="65" customWidth="1"/>
    <col min="11" max="11" width="66" style="65" customWidth="1"/>
    <col min="12" max="12" width="48.28515625" style="65" customWidth="1"/>
    <col min="13" max="13" width="14.42578125" style="65" hidden="1"/>
    <col min="14" max="14" width="40.42578125" style="65" customWidth="1"/>
    <col min="15" max="15" width="14.42578125" style="65"/>
    <col min="16" max="16" width="16.5703125" style="65" customWidth="1"/>
    <col min="17" max="17" width="92.5703125" style="65" customWidth="1"/>
  </cols>
  <sheetData>
    <row r="1" spans="1:18" ht="33" customHeight="1">
      <c r="A1" s="78"/>
      <c r="B1" s="79"/>
      <c r="C1" s="80" t="s">
        <v>175</v>
      </c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69" t="s">
        <v>176</v>
      </c>
      <c r="R1" s="23"/>
    </row>
    <row r="2" spans="1:18" ht="28.5" customHeight="1">
      <c r="A2" s="79"/>
      <c r="B2" s="79"/>
      <c r="C2" s="82"/>
      <c r="D2" s="83"/>
      <c r="E2" s="83"/>
      <c r="F2" s="83"/>
      <c r="G2" s="83"/>
      <c r="H2" s="83"/>
      <c r="I2" s="83"/>
      <c r="J2" s="83"/>
      <c r="K2" s="83"/>
      <c r="L2" s="83"/>
      <c r="M2" s="83"/>
      <c r="N2" s="83"/>
      <c r="O2" s="83"/>
      <c r="P2" s="83"/>
      <c r="Q2" s="70" t="s">
        <v>177</v>
      </c>
      <c r="R2" s="23"/>
    </row>
    <row r="3" spans="1:18" ht="24.75" customHeight="1">
      <c r="A3" s="79"/>
      <c r="B3" s="79"/>
      <c r="C3" s="84" t="s">
        <v>178</v>
      </c>
      <c r="D3" s="85"/>
      <c r="E3" s="85"/>
      <c r="F3" s="85"/>
      <c r="G3" s="85"/>
      <c r="H3" s="85"/>
      <c r="I3" s="85"/>
      <c r="J3" s="85"/>
      <c r="K3" s="85"/>
      <c r="L3" s="85"/>
      <c r="M3" s="85"/>
      <c r="N3" s="85"/>
      <c r="O3" s="85"/>
      <c r="P3" s="85"/>
      <c r="Q3" s="71">
        <v>44636</v>
      </c>
      <c r="R3" s="23"/>
    </row>
    <row r="4" spans="1:18">
      <c r="A4" s="74" t="s">
        <v>179</v>
      </c>
      <c r="B4" s="86"/>
      <c r="C4" s="86"/>
      <c r="D4" s="86"/>
      <c r="E4" s="86"/>
      <c r="F4" s="86"/>
      <c r="G4" s="86"/>
      <c r="H4" s="86"/>
      <c r="I4" s="75"/>
      <c r="J4" s="74" t="s">
        <v>180</v>
      </c>
      <c r="K4" s="75"/>
      <c r="L4" s="66"/>
      <c r="M4" s="66"/>
      <c r="N4" s="66"/>
      <c r="O4" s="76" t="s">
        <v>164</v>
      </c>
      <c r="P4" s="77"/>
      <c r="Q4" s="87" t="s">
        <v>187</v>
      </c>
      <c r="R4" s="23"/>
    </row>
    <row r="5" spans="1:18" ht="72">
      <c r="A5" s="67" t="s">
        <v>165</v>
      </c>
      <c r="B5" s="67" t="s">
        <v>181</v>
      </c>
      <c r="C5" s="67" t="s">
        <v>166</v>
      </c>
      <c r="D5" s="67" t="s">
        <v>182</v>
      </c>
      <c r="E5" s="67" t="s">
        <v>124</v>
      </c>
      <c r="F5" s="68" t="s">
        <v>125</v>
      </c>
      <c r="G5" s="67" t="s">
        <v>167</v>
      </c>
      <c r="H5" s="67" t="s">
        <v>168</v>
      </c>
      <c r="I5" s="67" t="s">
        <v>183</v>
      </c>
      <c r="J5" s="67" t="s">
        <v>184</v>
      </c>
      <c r="K5" s="67" t="s">
        <v>169</v>
      </c>
      <c r="L5" s="66" t="s">
        <v>185</v>
      </c>
      <c r="M5" s="66" t="s">
        <v>186</v>
      </c>
      <c r="N5" s="66" t="s">
        <v>170</v>
      </c>
      <c r="O5" s="67" t="s">
        <v>171</v>
      </c>
      <c r="P5" s="67" t="s">
        <v>172</v>
      </c>
      <c r="Q5" s="88"/>
      <c r="R5" s="23"/>
    </row>
    <row r="6" spans="1:18">
      <c r="A6" s="24" t="s">
        <v>81</v>
      </c>
      <c r="B6" s="25" t="s">
        <v>189</v>
      </c>
      <c r="C6" s="26">
        <v>800</v>
      </c>
      <c r="D6" s="25" t="s">
        <v>191</v>
      </c>
      <c r="E6" s="27">
        <v>1686352022</v>
      </c>
      <c r="F6" s="28">
        <v>20227100077442</v>
      </c>
      <c r="G6" s="29">
        <v>44683</v>
      </c>
      <c r="H6" s="30">
        <f>IF(G6="","",WORKDAY(G6,I6,FESTIVOS!$A$2:$V$146))</f>
        <v>44726</v>
      </c>
      <c r="I6" s="31">
        <f>IFERROR(IFERROR(IF(B6=VLOOKUP(B6,Dependencias!$J$3:$J$4,1,FALSE),VLOOKUP(B6,Dependencias!$J$3:$K$4,2,FALSE)),VLOOKUP(A6,Dependencias!$F$3:$G$15,2,FALSE)),"")</f>
        <v>30</v>
      </c>
      <c r="J6" s="25" t="s">
        <v>148</v>
      </c>
      <c r="K6" s="27" t="s">
        <v>201</v>
      </c>
      <c r="L6" s="25" t="str">
        <f>IFERROR(VLOOKUP($C6,Dependencias!$A$2:$D$26,2,FALSE),"")</f>
        <v>Dirección de Lectura y Bibliotecas</v>
      </c>
      <c r="M6" s="27"/>
      <c r="N6" s="25" t="str">
        <f>IFERROR(VLOOKUP($C6,Dependencias!$A$2:$D$26,4,FALSE),"")</f>
        <v>Maria Consuelo Gaitan Gaitan</v>
      </c>
      <c r="O6" s="32"/>
      <c r="P6" s="33" t="str">
        <f>IF(O6="","No hay fecha de respuesta!",NETWORKDAYS(G6,O6,FESTIVOS!$A$2:$A$146))</f>
        <v>No hay fecha de respuesta!</v>
      </c>
      <c r="Q6" s="27"/>
      <c r="R6" s="3"/>
    </row>
    <row r="7" spans="1:18">
      <c r="A7" s="24" t="s">
        <v>81</v>
      </c>
      <c r="B7" s="25" t="s">
        <v>189</v>
      </c>
      <c r="C7" s="26">
        <v>800</v>
      </c>
      <c r="D7" s="25" t="s">
        <v>191</v>
      </c>
      <c r="E7" s="27">
        <v>1690342022</v>
      </c>
      <c r="F7" s="28">
        <v>20227100077552</v>
      </c>
      <c r="G7" s="29">
        <v>44683</v>
      </c>
      <c r="H7" s="30">
        <f>IF(G7="","",WORKDAY(G7,I7,FESTIVOS!$A$2:$V$146))</f>
        <v>44726</v>
      </c>
      <c r="I7" s="31">
        <f>IFERROR(IFERROR(IF(B7=VLOOKUP(B7,Dependencias!$J$3:$J$4,1,FALSE),VLOOKUP(B7,Dependencias!$J$3:$K$4,2,FALSE)),VLOOKUP(A7,Dependencias!$F$3:$G$15,2,FALSE)),"")</f>
        <v>30</v>
      </c>
      <c r="J7" s="25" t="s">
        <v>154</v>
      </c>
      <c r="K7" s="27" t="s">
        <v>200</v>
      </c>
      <c r="L7" s="25" t="str">
        <f>IFERROR(VLOOKUP($C7,Dependencias!$A$2:$D$26,2,FALSE),"")</f>
        <v>Dirección de Lectura y Bibliotecas</v>
      </c>
      <c r="M7" s="27"/>
      <c r="N7" s="25" t="str">
        <f>IFERROR(VLOOKUP($C7,Dependencias!$A$2:$D$26,4,FALSE),"")</f>
        <v>Maria Consuelo Gaitan Gaitan</v>
      </c>
      <c r="O7" s="32"/>
      <c r="P7" s="33" t="str">
        <f>IF(O7="","No hay fecha de respuesta!",NETWORKDAYS(G7,O7,FESTIVOS!$A$2:$A$146))</f>
        <v>No hay fecha de respuesta!</v>
      </c>
      <c r="Q7" s="27"/>
      <c r="R7" s="3"/>
    </row>
    <row r="8" spans="1:18">
      <c r="A8" s="24" t="s">
        <v>41</v>
      </c>
      <c r="B8" s="25" t="s">
        <v>189</v>
      </c>
      <c r="C8" s="26">
        <v>210</v>
      </c>
      <c r="D8" s="25" t="s">
        <v>191</v>
      </c>
      <c r="E8" s="27">
        <v>1691162022</v>
      </c>
      <c r="F8" s="28">
        <v>20227100077662</v>
      </c>
      <c r="G8" s="29">
        <v>44683</v>
      </c>
      <c r="H8" s="30">
        <f>IF(G8="","",WORKDAY(G8,I8,FESTIVOS!$A$2:$V$146))</f>
        <v>44726</v>
      </c>
      <c r="I8" s="31">
        <f>IFERROR(IFERROR(IF(B8=VLOOKUP(B8,Dependencias!$J$3:$J$4,1,FALSE),VLOOKUP(B8,Dependencias!$J$3:$K$4,2,FALSE)),VLOOKUP(A8,Dependencias!$F$3:$G$15,2,FALSE)),"")</f>
        <v>30</v>
      </c>
      <c r="J8" s="25" t="s">
        <v>192</v>
      </c>
      <c r="K8" s="27" t="s">
        <v>202</v>
      </c>
      <c r="L8" s="25" t="str">
        <f>IFERROR(VLOOKUP($C8,Dependencias!$A$2:$D$26,2,FALSE),"")</f>
        <v>Dirección de Asuntos Locales y Participación</v>
      </c>
      <c r="M8" s="27"/>
      <c r="N8" s="25" t="str">
        <f>IFERROR(VLOOKUP($C8,Dependencias!$A$2:$D$26,4,FALSE),"")</f>
        <v>Alejandro Franco Plata</v>
      </c>
      <c r="O8" s="32"/>
      <c r="P8" s="33" t="str">
        <f>IF(O8="","No hay fecha de respuesta!",NETWORKDAYS(G8,O8,FESTIVOS!$A$2:$A$146))</f>
        <v>No hay fecha de respuesta!</v>
      </c>
      <c r="Q8" s="27"/>
      <c r="R8" s="3"/>
    </row>
    <row r="9" spans="1:18">
      <c r="A9" s="34" t="s">
        <v>46</v>
      </c>
      <c r="B9" s="35" t="s">
        <v>24</v>
      </c>
      <c r="C9" s="36">
        <v>700</v>
      </c>
      <c r="D9" s="35" t="s">
        <v>188</v>
      </c>
      <c r="E9" s="35">
        <v>1693902022</v>
      </c>
      <c r="F9" s="37">
        <v>20227100076802</v>
      </c>
      <c r="G9" s="29">
        <v>44683</v>
      </c>
      <c r="H9" s="38">
        <f>IF(G9="","",WORKDAY(G9,I9,FESTIVOS!$A$2:$V$146))</f>
        <v>44690</v>
      </c>
      <c r="I9" s="39">
        <f>IFERROR(IFERROR(IF(B9=VLOOKUP(B9,Dependencias!$J$3:$J$4,1,FALSE),VLOOKUP(B9,Dependencias!$J$3:$K$4,2,FALSE)),VLOOKUP(A9,Dependencias!$F$3:$G$15,2,FALSE)),"")</f>
        <v>5</v>
      </c>
      <c r="J9" s="39" t="s">
        <v>193</v>
      </c>
      <c r="K9" s="40" t="s">
        <v>203</v>
      </c>
      <c r="L9" s="41" t="str">
        <f>IFERROR(VLOOKUP($C9,Dependencias!$A$2:$D$26,2,FALSE),"")</f>
        <v>Direccion de Gestion Corporativa</v>
      </c>
      <c r="M9" s="40"/>
      <c r="N9" s="41" t="str">
        <f>IFERROR(VLOOKUP($C9,Dependencias!$A$2:$D$26,4,FALSE),"")</f>
        <v>Yamile Borja Martinez</v>
      </c>
      <c r="O9" s="42">
        <v>44684</v>
      </c>
      <c r="P9" s="43">
        <f>IF(O9="","No hay fecha de respuesta!",NETWORKDAYS(G9,O9,FESTIVOS!$A$2:$A$146))</f>
        <v>2</v>
      </c>
      <c r="Q9" s="40" t="s">
        <v>196</v>
      </c>
      <c r="R9" s="23"/>
    </row>
    <row r="10" spans="1:18">
      <c r="A10" s="44" t="s">
        <v>46</v>
      </c>
      <c r="B10" s="25" t="s">
        <v>189</v>
      </c>
      <c r="C10" s="26">
        <v>310</v>
      </c>
      <c r="D10" s="25" t="s">
        <v>191</v>
      </c>
      <c r="E10" s="45">
        <v>1693552022</v>
      </c>
      <c r="F10" s="28">
        <v>20227100079952</v>
      </c>
      <c r="G10" s="29">
        <v>44683</v>
      </c>
      <c r="H10" s="30">
        <f>IF(G10="","",WORKDAY(G10,I10,FESTIVOS!$A$2:$V$146))</f>
        <v>44712</v>
      </c>
      <c r="I10" s="31">
        <f>IFERROR(IFERROR(IF(B10=VLOOKUP(B10,Dependencias!$J$3:$J$4,1,FALSE),VLOOKUP(B10,Dependencias!$J$3:$K$4,2,FALSE)),VLOOKUP(A10,Dependencias!$F$3:$G$15,2,FALSE)),"")</f>
        <v>20</v>
      </c>
      <c r="J10" s="25" t="s">
        <v>140</v>
      </c>
      <c r="K10" s="27" t="s">
        <v>204</v>
      </c>
      <c r="L10" s="25" t="str">
        <f>IFERROR(VLOOKUP($C10,Dependencias!$A$2:$D$26,2,FALSE),"")</f>
        <v>Subdirección de Gestión Cultural y Artística</v>
      </c>
      <c r="M10" s="27"/>
      <c r="N10" s="25" t="str">
        <f>IFERROR(VLOOKUP($C10,Dependencias!$A$2:$D$26,4,FALSE),"")</f>
        <v>Ines Elvira Montealegre Martinez</v>
      </c>
      <c r="O10" s="32">
        <v>44704</v>
      </c>
      <c r="P10" s="33">
        <f>IF(O10="","No hay fecha de respuesta!",NETWORKDAYS(G10,O10,FESTIVOS!$A$2:$A$146))</f>
        <v>16</v>
      </c>
      <c r="Q10" s="27" t="s">
        <v>205</v>
      </c>
      <c r="R10" s="3"/>
    </row>
    <row r="11" spans="1:18">
      <c r="A11" s="44" t="s">
        <v>51</v>
      </c>
      <c r="B11" s="25" t="s">
        <v>189</v>
      </c>
      <c r="C11" s="26">
        <v>730</v>
      </c>
      <c r="D11" s="25" t="s">
        <v>191</v>
      </c>
      <c r="E11" s="45">
        <v>1689162022</v>
      </c>
      <c r="F11" s="28">
        <v>20227100079922</v>
      </c>
      <c r="G11" s="29">
        <v>44683</v>
      </c>
      <c r="H11" s="30">
        <f>IF(G11="","",WORKDAY(G11,I11,FESTIVOS!$A$2:$V$146))</f>
        <v>44712</v>
      </c>
      <c r="I11" s="31">
        <f>IFERROR(IFERROR(IF(B11=VLOOKUP(B11,Dependencias!$J$3:$J$4,1,FALSE),VLOOKUP(B11,Dependencias!$J$3:$K$4,2,FALSE)),VLOOKUP(A11,Dependencias!$F$3:$G$15,2,FALSE)),"")</f>
        <v>20</v>
      </c>
      <c r="J11" s="25" t="s">
        <v>136</v>
      </c>
      <c r="K11" s="27" t="s">
        <v>206</v>
      </c>
      <c r="L11" s="25" t="str">
        <f>IFERROR(VLOOKUP($C11,Dependencias!$A$2:$D$26,2,FALSE),"")</f>
        <v>Grupo Interno De Trabajo De Gestión Del Talento Humano</v>
      </c>
      <c r="M11" s="27"/>
      <c r="N11" s="25" t="str">
        <f>IFERROR(VLOOKUP($C11,Dependencias!$A$2:$D$26,4,FALSE),"")</f>
        <v>Alba Nohora Diaz Galan</v>
      </c>
      <c r="O11" s="32">
        <v>44708</v>
      </c>
      <c r="P11" s="33">
        <f>IF(O11="","No hay fecha de respuesta!",NETWORKDAYS(G11,O11,FESTIVOS!$A$2:$A$146))</f>
        <v>20</v>
      </c>
      <c r="Q11" s="27" t="s">
        <v>207</v>
      </c>
      <c r="R11" s="3"/>
    </row>
    <row r="12" spans="1:18">
      <c r="A12" s="46" t="s">
        <v>46</v>
      </c>
      <c r="B12" s="25" t="s">
        <v>24</v>
      </c>
      <c r="C12" s="36">
        <v>800</v>
      </c>
      <c r="D12" s="25" t="s">
        <v>191</v>
      </c>
      <c r="E12" s="35">
        <v>1690182022</v>
      </c>
      <c r="F12" s="28">
        <v>20227100079932</v>
      </c>
      <c r="G12" s="29">
        <v>44683</v>
      </c>
      <c r="H12" s="38">
        <f>IF(G12="","",WORKDAY(G12,I12,FESTIVOS!$A$2:$V$146))</f>
        <v>44690</v>
      </c>
      <c r="I12" s="39">
        <f>IFERROR(IFERROR(IF(B12=VLOOKUP(B12,Dependencias!$J$3:$J$4,1,FALSE),VLOOKUP(B12,Dependencias!$J$3:$K$4,2,FALSE)),VLOOKUP(A12,Dependencias!$F$3:$G$15,2,FALSE)),"")</f>
        <v>5</v>
      </c>
      <c r="J12" s="39" t="s">
        <v>193</v>
      </c>
      <c r="K12" s="40" t="s">
        <v>208</v>
      </c>
      <c r="L12" s="41" t="str">
        <f>IFERROR(VLOOKUP($C12,Dependencias!$A$2:$D$26,2,FALSE),"")</f>
        <v>Dirección de Lectura y Bibliotecas</v>
      </c>
      <c r="M12" s="40"/>
      <c r="N12" s="41" t="str">
        <f>IFERROR(VLOOKUP($C12,Dependencias!$A$2:$D$26,4,FALSE),"")</f>
        <v>Maria Consuelo Gaitan Gaitan</v>
      </c>
      <c r="O12" s="42">
        <v>44693</v>
      </c>
      <c r="P12" s="43">
        <f>IF(O12="","No hay fecha de respuesta!",NETWORKDAYS(G12,O12,FESTIVOS!$A$2:$A$146))</f>
        <v>9</v>
      </c>
      <c r="Q12" s="40" t="s">
        <v>209</v>
      </c>
      <c r="R12" s="23"/>
    </row>
    <row r="13" spans="1:18">
      <c r="A13" s="46" t="s">
        <v>46</v>
      </c>
      <c r="B13" s="25" t="s">
        <v>24</v>
      </c>
      <c r="C13" s="36">
        <v>800</v>
      </c>
      <c r="D13" s="25" t="s">
        <v>191</v>
      </c>
      <c r="E13" s="41">
        <v>1690392022</v>
      </c>
      <c r="F13" s="47">
        <v>20227100080132</v>
      </c>
      <c r="G13" s="29">
        <v>44683</v>
      </c>
      <c r="H13" s="38">
        <f>IF(G13="","",WORKDAY(G13,I13,FESTIVOS!$A$2:$V$146))</f>
        <v>44690</v>
      </c>
      <c r="I13" s="39">
        <f>IFERROR(IFERROR(IF(B13=VLOOKUP(B13,Dependencias!$J$3:$J$4,1,FALSE),VLOOKUP(B13,Dependencias!$J$3:$K$4,2,FALSE)),VLOOKUP(A13,Dependencias!$F$3:$G$15,2,FALSE)),"")</f>
        <v>5</v>
      </c>
      <c r="J13" s="39" t="s">
        <v>193</v>
      </c>
      <c r="K13" s="40" t="s">
        <v>210</v>
      </c>
      <c r="L13" s="41" t="str">
        <f>IFERROR(VLOOKUP($C13,Dependencias!$A$2:$D$26,2,FALSE),"")</f>
        <v>Dirección de Lectura y Bibliotecas</v>
      </c>
      <c r="M13" s="40"/>
      <c r="N13" s="41" t="str">
        <f>IFERROR(VLOOKUP($C13,Dependencias!$A$2:$D$26,4,FALSE),"")</f>
        <v>Maria Consuelo Gaitan Gaitan</v>
      </c>
      <c r="O13" s="42">
        <v>44693</v>
      </c>
      <c r="P13" s="43">
        <f>IF(O13="","No hay fecha de respuesta!",NETWORKDAYS(G13,O13,FESTIVOS!$A$2:$A$146))</f>
        <v>9</v>
      </c>
      <c r="Q13" s="40" t="s">
        <v>209</v>
      </c>
      <c r="R13" s="23"/>
    </row>
    <row r="14" spans="1:18">
      <c r="A14" s="46" t="s">
        <v>41</v>
      </c>
      <c r="B14" s="25" t="s">
        <v>189</v>
      </c>
      <c r="C14" s="36">
        <v>220</v>
      </c>
      <c r="D14" s="35" t="s">
        <v>188</v>
      </c>
      <c r="E14" s="40">
        <v>1694302022</v>
      </c>
      <c r="F14" s="47">
        <v>20227100076852</v>
      </c>
      <c r="G14" s="29">
        <v>44683</v>
      </c>
      <c r="H14" s="38">
        <f>IF(G14="","",WORKDAY(G14,I14,FESTIVOS!$A$2:$V$146))</f>
        <v>44726</v>
      </c>
      <c r="I14" s="39">
        <f>IFERROR(IFERROR(IF(B14=VLOOKUP(B14,Dependencias!$J$3:$J$4,1,FALSE),VLOOKUP(B14,Dependencias!$J$3:$K$4,2,FALSE)),VLOOKUP(A14,Dependencias!$F$3:$G$15,2,FALSE)),"")</f>
        <v>30</v>
      </c>
      <c r="J14" s="39" t="s">
        <v>190</v>
      </c>
      <c r="K14" s="40" t="s">
        <v>211</v>
      </c>
      <c r="L14" s="41" t="str">
        <f>IFERROR(VLOOKUP($C14,Dependencias!$A$2:$D$26,2,FALSE),"")</f>
        <v>Dirección de Fomento</v>
      </c>
      <c r="M14" s="40"/>
      <c r="N14" s="41" t="str">
        <f>IFERROR(VLOOKUP($C14,Dependencias!$A$2:$D$26,4,FALSE),"")</f>
        <v>Vanessa Barrenecha Samur</v>
      </c>
      <c r="O14" s="42"/>
      <c r="P14" s="43" t="str">
        <f>IF(O14="","No hay fecha de respuesta!",NETWORKDAYS(G14,O14,FESTIVOS!$A$2:$A$146))</f>
        <v>No hay fecha de respuesta!</v>
      </c>
      <c r="Q14" s="40"/>
      <c r="R14" s="23"/>
    </row>
    <row r="15" spans="1:18">
      <c r="A15" s="46" t="s">
        <v>66</v>
      </c>
      <c r="B15" s="25" t="s">
        <v>189</v>
      </c>
      <c r="C15" s="36">
        <v>220</v>
      </c>
      <c r="D15" s="35" t="s">
        <v>188</v>
      </c>
      <c r="E15" s="40">
        <v>1707542022</v>
      </c>
      <c r="F15" s="47">
        <v>20227100077932</v>
      </c>
      <c r="G15" s="29">
        <v>44683</v>
      </c>
      <c r="H15" s="38">
        <f>IF(G15="","",WORKDAY(G15,I15,FESTIVOS!$A$2:$V$146))</f>
        <v>44726</v>
      </c>
      <c r="I15" s="39">
        <f>IFERROR(IFERROR(IF(B15=VLOOKUP(B15,Dependencias!$J$3:$J$4,1,FALSE),VLOOKUP(B15,Dependencias!$J$3:$K$4,2,FALSE)),VLOOKUP(A15,Dependencias!$F$3:$G$15,2,FALSE)),"")</f>
        <v>30</v>
      </c>
      <c r="J15" s="39" t="s">
        <v>190</v>
      </c>
      <c r="K15" s="40" t="s">
        <v>212</v>
      </c>
      <c r="L15" s="41" t="str">
        <f>IFERROR(VLOOKUP($C15,Dependencias!$A$2:$D$26,2,FALSE),"")</f>
        <v>Dirección de Fomento</v>
      </c>
      <c r="M15" s="40"/>
      <c r="N15" s="41" t="str">
        <f>IFERROR(VLOOKUP($C15,Dependencias!$A$2:$D$26,4,FALSE),"")</f>
        <v>Vanessa Barrenecha Samur</v>
      </c>
      <c r="O15" s="42"/>
      <c r="P15" s="43" t="str">
        <f>IF(O15="","No hay fecha de respuesta!",NETWORKDAYS(G15,O15,FESTIVOS!$A$2:$A$146))</f>
        <v>No hay fecha de respuesta!</v>
      </c>
      <c r="Q15" s="40"/>
      <c r="R15" s="23"/>
    </row>
    <row r="16" spans="1:18">
      <c r="A16" s="46" t="s">
        <v>66</v>
      </c>
      <c r="B16" s="25" t="s">
        <v>189</v>
      </c>
      <c r="C16" s="36">
        <v>220</v>
      </c>
      <c r="D16" s="35" t="s">
        <v>198</v>
      </c>
      <c r="E16" s="40">
        <v>1705242022</v>
      </c>
      <c r="F16" s="47">
        <v>20227100076972</v>
      </c>
      <c r="G16" s="29">
        <v>44683</v>
      </c>
      <c r="H16" s="38">
        <f>IF(G16="","",WORKDAY(G16,I16,FESTIVOS!$A$2:$V$146))</f>
        <v>44726</v>
      </c>
      <c r="I16" s="39">
        <f>IFERROR(IFERROR(IF(B16=VLOOKUP(B16,Dependencias!$J$3:$J$4,1,FALSE),VLOOKUP(B16,Dependencias!$J$3:$K$4,2,FALSE)),VLOOKUP(A16,Dependencias!$F$3:$G$15,2,FALSE)),"")</f>
        <v>30</v>
      </c>
      <c r="J16" s="39" t="s">
        <v>190</v>
      </c>
      <c r="K16" s="40" t="s">
        <v>213</v>
      </c>
      <c r="L16" s="41" t="str">
        <f>IFERROR(VLOOKUP($C16,Dependencias!$A$2:$D$26,2,FALSE),"")</f>
        <v>Dirección de Fomento</v>
      </c>
      <c r="M16" s="40"/>
      <c r="N16" s="41" t="str">
        <f>IFERROR(VLOOKUP($C16,Dependencias!$A$2:$D$26,4,FALSE),"")</f>
        <v>Vanessa Barrenecha Samur</v>
      </c>
      <c r="O16" s="42"/>
      <c r="P16" s="43" t="str">
        <f>IF(O16="","No hay fecha de respuesta!",NETWORKDAYS(G16,O16,FESTIVOS!$A$2:$A$146))</f>
        <v>No hay fecha de respuesta!</v>
      </c>
      <c r="Q16" s="40"/>
      <c r="R16" s="23"/>
    </row>
    <row r="17" spans="1:18">
      <c r="A17" s="46" t="s">
        <v>41</v>
      </c>
      <c r="B17" s="25" t="s">
        <v>189</v>
      </c>
      <c r="C17" s="36">
        <v>210</v>
      </c>
      <c r="D17" s="35" t="s">
        <v>188</v>
      </c>
      <c r="E17" s="40">
        <v>1700562022</v>
      </c>
      <c r="F17" s="47">
        <v>20227100077262</v>
      </c>
      <c r="G17" s="29">
        <v>44683</v>
      </c>
      <c r="H17" s="38">
        <f>IF(G17="","",WORKDAY(G17,I17,FESTIVOS!$A$2:$V$146))</f>
        <v>44726</v>
      </c>
      <c r="I17" s="39">
        <f>IFERROR(IFERROR(IF(B17=VLOOKUP(B17,Dependencias!$J$3:$J$4,1,FALSE),VLOOKUP(B17,Dependencias!$J$3:$K$4,2,FALSE)),VLOOKUP(A17,Dependencias!$F$3:$G$15,2,FALSE)),"")</f>
        <v>30</v>
      </c>
      <c r="J17" s="39" t="s">
        <v>193</v>
      </c>
      <c r="K17" s="40" t="s">
        <v>214</v>
      </c>
      <c r="L17" s="41" t="str">
        <f>IFERROR(VLOOKUP($C17,Dependencias!$A$2:$D$26,2,FALSE),"")</f>
        <v>Dirección de Asuntos Locales y Participación</v>
      </c>
      <c r="M17" s="40"/>
      <c r="N17" s="41" t="str">
        <f>IFERROR(VLOOKUP($C17,Dependencias!$A$2:$D$26,4,FALSE),"")</f>
        <v>Alejandro Franco Plata</v>
      </c>
      <c r="O17" s="42"/>
      <c r="P17" s="43" t="str">
        <f>IF(O17="","No hay fecha de respuesta!",NETWORKDAYS(G17,O17,FESTIVOS!$A$2:$A$146))</f>
        <v>No hay fecha de respuesta!</v>
      </c>
      <c r="Q17" s="40" t="s">
        <v>215</v>
      </c>
      <c r="R17" s="23"/>
    </row>
    <row r="18" spans="1:18">
      <c r="A18" s="46" t="s">
        <v>46</v>
      </c>
      <c r="B18" s="25" t="s">
        <v>189</v>
      </c>
      <c r="C18" s="36">
        <v>220</v>
      </c>
      <c r="D18" s="35" t="s">
        <v>188</v>
      </c>
      <c r="E18" s="40">
        <v>1696432022</v>
      </c>
      <c r="F18" s="47">
        <v>20227100077042</v>
      </c>
      <c r="G18" s="29">
        <v>44683</v>
      </c>
      <c r="H18" s="38">
        <f>IF(G18="","",WORKDAY(G18,I18,FESTIVOS!$A$2:$V$146))</f>
        <v>44712</v>
      </c>
      <c r="I18" s="39">
        <f>IFERROR(IFERROR(IF(B18=VLOOKUP(B18,Dependencias!$J$3:$J$4,1,FALSE),VLOOKUP(B18,Dependencias!$J$3:$K$4,2,FALSE)),VLOOKUP(A18,Dependencias!$F$3:$G$15,2,FALSE)),"")</f>
        <v>20</v>
      </c>
      <c r="J18" s="39" t="s">
        <v>190</v>
      </c>
      <c r="K18" s="40" t="s">
        <v>216</v>
      </c>
      <c r="L18" s="41" t="str">
        <f>IFERROR(VLOOKUP($C18,Dependencias!$A$2:$D$26,2,FALSE),"")</f>
        <v>Dirección de Fomento</v>
      </c>
      <c r="M18" s="40"/>
      <c r="N18" s="41" t="str">
        <f>IFERROR(VLOOKUP($C18,Dependencias!$A$2:$D$26,4,FALSE),"")</f>
        <v>Vanessa Barrenecha Samur</v>
      </c>
      <c r="O18" s="42">
        <v>44699</v>
      </c>
      <c r="P18" s="43">
        <f>IF(O18="","No hay fecha de respuesta!",NETWORKDAYS(G18,O18,FESTIVOS!$A$2:$A$146))</f>
        <v>13</v>
      </c>
      <c r="Q18" s="40" t="s">
        <v>217</v>
      </c>
      <c r="R18" s="23"/>
    </row>
    <row r="19" spans="1:18">
      <c r="A19" s="46" t="s">
        <v>46</v>
      </c>
      <c r="B19" s="25" t="s">
        <v>189</v>
      </c>
      <c r="C19" s="36">
        <v>220</v>
      </c>
      <c r="D19" s="35" t="s">
        <v>188</v>
      </c>
      <c r="E19" s="40">
        <v>1715832022</v>
      </c>
      <c r="F19" s="47">
        <v>20227100078272</v>
      </c>
      <c r="G19" s="48">
        <v>44684</v>
      </c>
      <c r="H19" s="38">
        <f>IF(G19="","",WORKDAY(G19,I19,FESTIVOS!$A$2:$V$146))</f>
        <v>44713</v>
      </c>
      <c r="I19" s="39">
        <f>IFERROR(IFERROR(IF(B19=VLOOKUP(B19,Dependencias!$J$3:$J$4,1,FALSE),VLOOKUP(B19,Dependencias!$J$3:$K$4,2,FALSE)),VLOOKUP(A19,Dependencias!$F$3:$G$15,2,FALSE)),"")</f>
        <v>20</v>
      </c>
      <c r="J19" s="39" t="s">
        <v>190</v>
      </c>
      <c r="K19" s="40" t="s">
        <v>218</v>
      </c>
      <c r="L19" s="41" t="str">
        <f>IFERROR(VLOOKUP($C19,Dependencias!$A$2:$D$26,2,FALSE),"")</f>
        <v>Dirección de Fomento</v>
      </c>
      <c r="M19" s="40"/>
      <c r="N19" s="41" t="str">
        <f>IFERROR(VLOOKUP($C19,Dependencias!$A$2:$D$26,4,FALSE),"")</f>
        <v>Vanessa Barrenecha Samur</v>
      </c>
      <c r="O19" s="42">
        <v>44685</v>
      </c>
      <c r="P19" s="43">
        <f>IF(O19="","No hay fecha de respuesta!",NETWORKDAYS(G19,O19,FESTIVOS!$A$2:$A$146))</f>
        <v>2</v>
      </c>
      <c r="Q19" s="40" t="s">
        <v>219</v>
      </c>
      <c r="R19" s="23"/>
    </row>
    <row r="20" spans="1:18">
      <c r="A20" s="46" t="s">
        <v>41</v>
      </c>
      <c r="B20" s="35" t="s">
        <v>24</v>
      </c>
      <c r="C20" s="36">
        <v>700</v>
      </c>
      <c r="D20" s="35" t="s">
        <v>188</v>
      </c>
      <c r="E20" s="40">
        <v>1717532022</v>
      </c>
      <c r="F20" s="47">
        <v>20227100076902</v>
      </c>
      <c r="G20" s="48">
        <v>44683</v>
      </c>
      <c r="H20" s="38">
        <f>IF(G20="","",WORKDAY(G20,I20,FESTIVOS!$A$2:$V$146))</f>
        <v>44690</v>
      </c>
      <c r="I20" s="39">
        <f>IFERROR(IFERROR(IF(B20=VLOOKUP(B20,Dependencias!$J$3:$J$4,1,FALSE),VLOOKUP(B20,Dependencias!$J$3:$K$4,2,FALSE)),VLOOKUP(A20,Dependencias!$F$3:$G$15,2,FALSE)),"")</f>
        <v>5</v>
      </c>
      <c r="J20" s="39" t="s">
        <v>193</v>
      </c>
      <c r="K20" s="40" t="s">
        <v>220</v>
      </c>
      <c r="L20" s="41" t="str">
        <f>IFERROR(VLOOKUP($C20,Dependencias!$A$2:$D$26,2,FALSE),"")</f>
        <v>Direccion de Gestion Corporativa</v>
      </c>
      <c r="M20" s="40"/>
      <c r="N20" s="41" t="str">
        <f>IFERROR(VLOOKUP($C20,Dependencias!$A$2:$D$26,4,FALSE),"")</f>
        <v>Yamile Borja Martinez</v>
      </c>
      <c r="O20" s="42">
        <v>44685</v>
      </c>
      <c r="P20" s="43">
        <f>IF(O20="","No hay fecha de respuesta!",NETWORKDAYS(G20,O20,FESTIVOS!$A$2:$A$146))</f>
        <v>3</v>
      </c>
      <c r="Q20" s="40" t="s">
        <v>221</v>
      </c>
      <c r="R20" s="23"/>
    </row>
    <row r="21" spans="1:18">
      <c r="A21" s="46" t="s">
        <v>41</v>
      </c>
      <c r="B21" s="35" t="s">
        <v>24</v>
      </c>
      <c r="C21" s="36">
        <v>700</v>
      </c>
      <c r="D21" s="35" t="s">
        <v>188</v>
      </c>
      <c r="E21" s="40">
        <v>1717812022</v>
      </c>
      <c r="F21" s="47">
        <v>20227100076912</v>
      </c>
      <c r="G21" s="48">
        <v>44683</v>
      </c>
      <c r="H21" s="38">
        <f>IF(G21="","",WORKDAY(G21,I21,FESTIVOS!$A$2:$V$146))</f>
        <v>44690</v>
      </c>
      <c r="I21" s="39">
        <f>IFERROR(IFERROR(IF(B21=VLOOKUP(B21,Dependencias!$J$3:$J$4,1,FALSE),VLOOKUP(B21,Dependencias!$J$3:$K$4,2,FALSE)),VLOOKUP(A21,Dependencias!$F$3:$G$15,2,FALSE)),"")</f>
        <v>5</v>
      </c>
      <c r="J21" s="39" t="s">
        <v>193</v>
      </c>
      <c r="K21" s="40" t="s">
        <v>222</v>
      </c>
      <c r="L21" s="41" t="str">
        <f>IFERROR(VLOOKUP($C21,Dependencias!$A$2:$D$26,2,FALSE),"")</f>
        <v>Direccion de Gestion Corporativa</v>
      </c>
      <c r="M21" s="40"/>
      <c r="N21" s="41" t="str">
        <f>IFERROR(VLOOKUP($C21,Dependencias!$A$2:$D$26,4,FALSE),"")</f>
        <v>Yamile Borja Martinez</v>
      </c>
      <c r="O21" s="42">
        <v>44684</v>
      </c>
      <c r="P21" s="43">
        <f>IF(O21="","No hay fecha de respuesta!",NETWORKDAYS(G21,O21,FESTIVOS!$A$2:$A$146))</f>
        <v>2</v>
      </c>
      <c r="Q21" s="40" t="s">
        <v>221</v>
      </c>
      <c r="R21" s="23"/>
    </row>
    <row r="22" spans="1:18">
      <c r="A22" s="34" t="s">
        <v>41</v>
      </c>
      <c r="B22" s="35" t="s">
        <v>189</v>
      </c>
      <c r="C22" s="36">
        <v>220</v>
      </c>
      <c r="D22" s="35" t="s">
        <v>188</v>
      </c>
      <c r="E22" s="40">
        <v>1694672022</v>
      </c>
      <c r="F22" s="47">
        <v>20227100076882</v>
      </c>
      <c r="G22" s="48">
        <v>44683</v>
      </c>
      <c r="H22" s="38">
        <f>IF(G22="","",WORKDAY(G22,I22,FESTIVOS!$A$2:$V$146))</f>
        <v>44726</v>
      </c>
      <c r="I22" s="39">
        <f>IFERROR(IFERROR(IF(B22=VLOOKUP(B22,Dependencias!$J$3:$J$4,1,FALSE),VLOOKUP(B22,Dependencias!$J$3:$K$4,2,FALSE)),VLOOKUP(A22,Dependencias!$F$3:$G$15,2,FALSE)),"")</f>
        <v>30</v>
      </c>
      <c r="J22" s="39" t="s">
        <v>190</v>
      </c>
      <c r="K22" s="40" t="s">
        <v>223</v>
      </c>
      <c r="L22" s="41" t="str">
        <f>IFERROR(VLOOKUP($C22,Dependencias!$A$2:$D$26,2,FALSE),"")</f>
        <v>Dirección de Fomento</v>
      </c>
      <c r="M22" s="40"/>
      <c r="N22" s="41" t="str">
        <f>IFERROR(VLOOKUP($C22,Dependencias!$A$2:$D$26,4,FALSE),"")</f>
        <v>Vanessa Barrenecha Samur</v>
      </c>
      <c r="O22" s="42"/>
      <c r="P22" s="43" t="str">
        <f>IF(O22="","No hay fecha de respuesta!",NETWORKDAYS(G22,O22,FESTIVOS!$A$2:$A$146))</f>
        <v>No hay fecha de respuesta!</v>
      </c>
      <c r="Q22" s="40"/>
      <c r="R22" s="23"/>
    </row>
    <row r="23" spans="1:18">
      <c r="A23" s="34" t="s">
        <v>35</v>
      </c>
      <c r="B23" s="35" t="s">
        <v>189</v>
      </c>
      <c r="C23" s="36">
        <v>330</v>
      </c>
      <c r="D23" s="41" t="s">
        <v>191</v>
      </c>
      <c r="E23" s="40">
        <v>1690302022</v>
      </c>
      <c r="F23" s="47">
        <v>20227100078362</v>
      </c>
      <c r="G23" s="48">
        <v>44683</v>
      </c>
      <c r="H23" s="38">
        <f>IF(G23="","",WORKDAY(G23,I23,FESTIVOS!$A$2:$V$146))</f>
        <v>44726</v>
      </c>
      <c r="I23" s="39">
        <f>IFERROR(IFERROR(IF(B23=VLOOKUP(B23,Dependencias!$J$3:$J$4,1,FALSE),VLOOKUP(B23,Dependencias!$J$3:$K$4,2,FALSE)),VLOOKUP(A23,Dependencias!$F$3:$G$15,2,FALSE)),"")</f>
        <v>30</v>
      </c>
      <c r="J23" s="39" t="s">
        <v>142</v>
      </c>
      <c r="K23" s="40" t="s">
        <v>224</v>
      </c>
      <c r="L23" s="41" t="str">
        <f>IFERROR(VLOOKUP($C23,Dependencias!$A$2:$D$26,2,FALSE),"")</f>
        <v>Subdirección de Infraestructura y patrimonio cultural</v>
      </c>
      <c r="M23" s="40"/>
      <c r="N23" s="41" t="str">
        <f>IFERROR(VLOOKUP($C23,Dependencias!$A$2:$D$26,4,FALSE),"")</f>
        <v>Ivan Dario Quiñones Sanchez</v>
      </c>
      <c r="O23" s="42"/>
      <c r="P23" s="43" t="str">
        <f>IF(O23="","No hay fecha de respuesta!",NETWORKDAYS(G23,O23,FESTIVOS!$A$2:$A$146))</f>
        <v>No hay fecha de respuesta!</v>
      </c>
      <c r="Q23" s="40"/>
      <c r="R23" s="23"/>
    </row>
    <row r="24" spans="1:18">
      <c r="A24" s="34" t="s">
        <v>35</v>
      </c>
      <c r="B24" s="35" t="s">
        <v>189</v>
      </c>
      <c r="C24" s="36">
        <v>210</v>
      </c>
      <c r="D24" s="35" t="s">
        <v>191</v>
      </c>
      <c r="E24" s="40">
        <v>1697582022</v>
      </c>
      <c r="F24" s="47">
        <v>20227100078432</v>
      </c>
      <c r="G24" s="48">
        <v>44683</v>
      </c>
      <c r="H24" s="38">
        <f>IF(G24="","",WORKDAY(G24,I24,FESTIVOS!$A$2:$V$146))</f>
        <v>44726</v>
      </c>
      <c r="I24" s="39">
        <f>IFERROR(IFERROR(IF(B24=VLOOKUP(B24,Dependencias!$J$3:$J$4,1,FALSE),VLOOKUP(B24,Dependencias!$J$3:$K$4,2,FALSE)),VLOOKUP(A24,Dependencias!$F$3:$G$15,2,FALSE)),"")</f>
        <v>30</v>
      </c>
      <c r="J24" s="41" t="s">
        <v>192</v>
      </c>
      <c r="K24" s="40" t="s">
        <v>225</v>
      </c>
      <c r="L24" s="41" t="str">
        <f>IFERROR(VLOOKUP($C24,Dependencias!$A$2:$D$26,2,FALSE),"")</f>
        <v>Dirección de Asuntos Locales y Participación</v>
      </c>
      <c r="M24" s="40"/>
      <c r="N24" s="41" t="str">
        <f>IFERROR(VLOOKUP($C24,Dependencias!$A$2:$D$26,4,FALSE),"")</f>
        <v>Alejandro Franco Plata</v>
      </c>
      <c r="O24" s="42"/>
      <c r="P24" s="43" t="str">
        <f>IF(O24="","No hay fecha de respuesta!",NETWORKDAYS(G24,O24,FESTIVOS!$A$2:$A$146))</f>
        <v>No hay fecha de respuesta!</v>
      </c>
      <c r="Q24" s="40"/>
      <c r="R24" s="23"/>
    </row>
    <row r="25" spans="1:18">
      <c r="A25" s="34" t="s">
        <v>46</v>
      </c>
      <c r="B25" s="35" t="s">
        <v>189</v>
      </c>
      <c r="C25" s="36">
        <v>330</v>
      </c>
      <c r="D25" s="35" t="s">
        <v>188</v>
      </c>
      <c r="E25" s="40">
        <v>1702422022</v>
      </c>
      <c r="F25" s="47">
        <v>20227100077462</v>
      </c>
      <c r="G25" s="48">
        <v>44683</v>
      </c>
      <c r="H25" s="38">
        <f>IF(G25="","",WORKDAY(G25,I25,FESTIVOS!$A$2:$V$146))</f>
        <v>44712</v>
      </c>
      <c r="I25" s="39">
        <f>IFERROR(IFERROR(IF(B25=VLOOKUP(B25,Dependencias!$J$3:$J$4,1,FALSE),VLOOKUP(B25,Dependencias!$J$3:$K$4,2,FALSE)),VLOOKUP(A25,Dependencias!$F$3:$G$15,2,FALSE)),"")</f>
        <v>20</v>
      </c>
      <c r="J25" s="41" t="s">
        <v>142</v>
      </c>
      <c r="K25" s="40" t="s">
        <v>226</v>
      </c>
      <c r="L25" s="41" t="str">
        <f>IFERROR(VLOOKUP($C25,Dependencias!$A$2:$D$26,2,FALSE),"")</f>
        <v>Subdirección de Infraestructura y patrimonio cultural</v>
      </c>
      <c r="M25" s="40"/>
      <c r="N25" s="41" t="str">
        <f>IFERROR(VLOOKUP($C25,Dependencias!$A$2:$D$26,4,FALSE),"")</f>
        <v>Ivan Dario Quiñones Sanchez</v>
      </c>
      <c r="O25" s="42">
        <v>44697</v>
      </c>
      <c r="P25" s="43">
        <f>IF(O25="","No hay fecha de respuesta!",NETWORKDAYS(G25,O25,FESTIVOS!$A$2:$A$146))</f>
        <v>11</v>
      </c>
      <c r="Q25" s="40" t="s">
        <v>227</v>
      </c>
      <c r="R25" s="23"/>
    </row>
    <row r="26" spans="1:18">
      <c r="A26" s="34" t="s">
        <v>46</v>
      </c>
      <c r="B26" s="35" t="s">
        <v>189</v>
      </c>
      <c r="C26" s="36">
        <v>310</v>
      </c>
      <c r="D26" s="35" t="s">
        <v>188</v>
      </c>
      <c r="E26" s="40">
        <v>1704922022</v>
      </c>
      <c r="F26" s="47">
        <v>20227100077642</v>
      </c>
      <c r="G26" s="48">
        <v>44683</v>
      </c>
      <c r="H26" s="38">
        <f>IF(G26="","",WORKDAY(G26,I26,FESTIVOS!$A$2:$V$146))</f>
        <v>44712</v>
      </c>
      <c r="I26" s="39">
        <f>IFERROR(IFERROR(IF(B26=VLOOKUP(B26,Dependencias!$J$3:$J$4,1,FALSE),VLOOKUP(B26,Dependencias!$J$3:$K$4,2,FALSE)),VLOOKUP(A26,Dependencias!$F$3:$G$15,2,FALSE)),"")</f>
        <v>20</v>
      </c>
      <c r="J26" s="41" t="s">
        <v>190</v>
      </c>
      <c r="K26" s="40" t="s">
        <v>228</v>
      </c>
      <c r="L26" s="41" t="str">
        <f>IFERROR(VLOOKUP($C26,Dependencias!$A$2:$D$26,2,FALSE),"")</f>
        <v>Subdirección de Gestión Cultural y Artística</v>
      </c>
      <c r="M26" s="40"/>
      <c r="N26" s="41" t="str">
        <f>IFERROR(VLOOKUP($C26,Dependencias!$A$2:$D$26,4,FALSE),"")</f>
        <v>Ines Elvira Montealegre Martinez</v>
      </c>
      <c r="O26" s="42">
        <v>44694</v>
      </c>
      <c r="P26" s="43">
        <f>IF(O26="","No hay fecha de respuesta!",NETWORKDAYS(G26,O26,FESTIVOS!$A$2:$A$146))</f>
        <v>10</v>
      </c>
      <c r="Q26" s="40" t="s">
        <v>229</v>
      </c>
      <c r="R26" s="23"/>
    </row>
    <row r="27" spans="1:18">
      <c r="A27" s="34" t="s">
        <v>46</v>
      </c>
      <c r="B27" s="35" t="s">
        <v>189</v>
      </c>
      <c r="C27" s="36">
        <v>230</v>
      </c>
      <c r="D27" s="41" t="s">
        <v>188</v>
      </c>
      <c r="E27" s="40">
        <v>1721392022</v>
      </c>
      <c r="F27" s="47">
        <v>20227100078602</v>
      </c>
      <c r="G27" s="48">
        <v>44684</v>
      </c>
      <c r="H27" s="38">
        <f>IF(G27="","",WORKDAY(G27,I27,FESTIVOS!$A$2:$V$146))</f>
        <v>44713</v>
      </c>
      <c r="I27" s="39">
        <f>IFERROR(IFERROR(IF(B27=VLOOKUP(B27,Dependencias!$J$3:$J$4,1,FALSE),VLOOKUP(B27,Dependencias!$J$3:$K$4,2,FALSE)),VLOOKUP(A27,Dependencias!$F$3:$G$15,2,FALSE)),"")</f>
        <v>20</v>
      </c>
      <c r="J27" s="41" t="s">
        <v>194</v>
      </c>
      <c r="K27" s="40" t="s">
        <v>230</v>
      </c>
      <c r="L27" s="41" t="str">
        <f>IFERROR(VLOOKUP($C27,Dependencias!$A$2:$D$26,2,FALSE),"")</f>
        <v>Direccion de Personas Juridicas</v>
      </c>
      <c r="M27" s="40"/>
      <c r="N27" s="41" t="str">
        <f>IFERROR(VLOOKUP($C27,Dependencias!$A$2:$D$26,4,FALSE),"")</f>
        <v>Oscar Medina Sanchez</v>
      </c>
      <c r="O27" s="42">
        <v>44697</v>
      </c>
      <c r="P27" s="43">
        <f>IF(O27="","No hay fecha de respuesta!",NETWORKDAYS(G27,O27,FESTIVOS!$A$2:$A$146))</f>
        <v>10</v>
      </c>
      <c r="Q27" s="40" t="s">
        <v>231</v>
      </c>
      <c r="R27" s="23"/>
    </row>
    <row r="28" spans="1:18">
      <c r="A28" s="34" t="s">
        <v>46</v>
      </c>
      <c r="B28" s="35" t="s">
        <v>189</v>
      </c>
      <c r="C28" s="36">
        <v>330</v>
      </c>
      <c r="D28" s="41" t="s">
        <v>188</v>
      </c>
      <c r="E28" s="40">
        <v>1719032022</v>
      </c>
      <c r="F28" s="47">
        <v>20227100078512</v>
      </c>
      <c r="G28" s="48">
        <v>44684</v>
      </c>
      <c r="H28" s="38">
        <f>IF(G28="","",WORKDAY(G28,I28,FESTIVOS!$A$2:$V$146))</f>
        <v>44713</v>
      </c>
      <c r="I28" s="39">
        <f>IFERROR(IFERROR(IF(B28=VLOOKUP(B28,Dependencias!$J$3:$J$4,1,FALSE),VLOOKUP(B28,Dependencias!$J$3:$K$4,2,FALSE)),VLOOKUP(A28,Dependencias!$F$3:$G$15,2,FALSE)),"")</f>
        <v>20</v>
      </c>
      <c r="J28" s="41" t="s">
        <v>142</v>
      </c>
      <c r="K28" s="40" t="s">
        <v>232</v>
      </c>
      <c r="L28" s="41" t="str">
        <f>IFERROR(VLOOKUP($C28,Dependencias!$A$2:$D$26,2,FALSE),"")</f>
        <v>Subdirección de Infraestructura y patrimonio cultural</v>
      </c>
      <c r="M28" s="40"/>
      <c r="N28" s="41" t="str">
        <f>IFERROR(VLOOKUP($C28,Dependencias!$A$2:$D$26,4,FALSE),"")</f>
        <v>Ivan Dario Quiñones Sanchez</v>
      </c>
      <c r="O28" s="42">
        <v>44704</v>
      </c>
      <c r="P28" s="43">
        <f>IF(O28="","No hay fecha de respuesta!",NETWORKDAYS(G28,O28,FESTIVOS!$A$2:$A$146))</f>
        <v>15</v>
      </c>
      <c r="Q28" s="40" t="s">
        <v>233</v>
      </c>
      <c r="R28" s="23"/>
    </row>
    <row r="29" spans="1:18">
      <c r="A29" s="34" t="s">
        <v>41</v>
      </c>
      <c r="B29" s="35" t="s">
        <v>189</v>
      </c>
      <c r="C29" s="36">
        <v>300</v>
      </c>
      <c r="D29" s="41" t="s">
        <v>188</v>
      </c>
      <c r="E29" s="40">
        <v>1735152022</v>
      </c>
      <c r="F29" s="47">
        <v>20227100078962</v>
      </c>
      <c r="G29" s="48">
        <v>44685</v>
      </c>
      <c r="H29" s="38">
        <f>IF(G29="","",WORKDAY(G29,I29,FESTIVOS!$A$2:$V$146))</f>
        <v>44728</v>
      </c>
      <c r="I29" s="39">
        <f>IFERROR(IFERROR(IF(B29=VLOOKUP(B29,Dependencias!$J$3:$J$4,1,FALSE),VLOOKUP(B29,Dependencias!$J$3:$K$4,2,FALSE)),VLOOKUP(A29,Dependencias!$F$3:$G$15,2,FALSE)),"")</f>
        <v>30</v>
      </c>
      <c r="J29" s="41" t="s">
        <v>140</v>
      </c>
      <c r="K29" s="40" t="s">
        <v>234</v>
      </c>
      <c r="L29" s="41" t="str">
        <f>IFERROR(VLOOKUP($C29,Dependencias!$A$2:$D$26,2,FALSE),"")</f>
        <v>Dirección de Arte, Cultura y Patrimonio</v>
      </c>
      <c r="M29" s="40"/>
      <c r="N29" s="41" t="str">
        <f>IFERROR(VLOOKUP($C29,Dependencias!$A$2:$D$26,4,FALSE),"")</f>
        <v>Liliana Mercedes Gonzalez Jinete</v>
      </c>
      <c r="O29" s="42"/>
      <c r="P29" s="43" t="str">
        <f>IF(O29="","No hay fecha de respuesta!",NETWORKDAYS(G29,O29,FESTIVOS!$A$2:$A$146))</f>
        <v>No hay fecha de respuesta!</v>
      </c>
      <c r="Q29" s="40"/>
      <c r="R29" s="23"/>
    </row>
    <row r="30" spans="1:18">
      <c r="A30" s="34" t="s">
        <v>35</v>
      </c>
      <c r="B30" s="35" t="s">
        <v>24</v>
      </c>
      <c r="C30" s="36">
        <v>700</v>
      </c>
      <c r="D30" s="41" t="s">
        <v>188</v>
      </c>
      <c r="E30" s="40">
        <v>1738012022</v>
      </c>
      <c r="F30" s="47">
        <v>20227100079132</v>
      </c>
      <c r="G30" s="48">
        <v>44685</v>
      </c>
      <c r="H30" s="38">
        <f>IF(G30="","",WORKDAY(G30,I30,FESTIVOS!$A$2:$V$146))</f>
        <v>44692</v>
      </c>
      <c r="I30" s="39">
        <f>IFERROR(IFERROR(IF(B30=VLOOKUP(B30,Dependencias!$J$3:$J$4,1,FALSE),VLOOKUP(B30,Dependencias!$J$3:$K$4,2,FALSE)),VLOOKUP(A30,Dependencias!$F$3:$G$15,2,FALSE)),"")</f>
        <v>5</v>
      </c>
      <c r="J30" s="41" t="s">
        <v>193</v>
      </c>
      <c r="K30" s="40" t="s">
        <v>235</v>
      </c>
      <c r="L30" s="41" t="str">
        <f>IFERROR(VLOOKUP($C30,Dependencias!$A$2:$D$26,2,FALSE),"")</f>
        <v>Direccion de Gestion Corporativa</v>
      </c>
      <c r="M30" s="40"/>
      <c r="N30" s="41" t="str">
        <f>IFERROR(VLOOKUP($C30,Dependencias!$A$2:$D$26,4,FALSE),"")</f>
        <v>Yamile Borja Martinez</v>
      </c>
      <c r="O30" s="42">
        <v>44686</v>
      </c>
      <c r="P30" s="43">
        <f>IF(O30="","No hay fecha de respuesta!",NETWORKDAYS(G30,O30,FESTIVOS!$A$2:$A$146))</f>
        <v>2</v>
      </c>
      <c r="Q30" s="40" t="s">
        <v>196</v>
      </c>
      <c r="R30" s="23"/>
    </row>
    <row r="31" spans="1:18">
      <c r="A31" s="34" t="s">
        <v>46</v>
      </c>
      <c r="B31" s="35" t="s">
        <v>189</v>
      </c>
      <c r="C31" s="36">
        <v>700</v>
      </c>
      <c r="D31" s="41" t="s">
        <v>188</v>
      </c>
      <c r="E31" s="40">
        <v>1740832022</v>
      </c>
      <c r="F31" s="47">
        <v>20227100079342</v>
      </c>
      <c r="G31" s="48">
        <v>44685</v>
      </c>
      <c r="H31" s="38">
        <f>IF(G31="","",WORKDAY(G31,I31,FESTIVOS!$A$2:$V$146))</f>
        <v>44714</v>
      </c>
      <c r="I31" s="39">
        <f>IFERROR(IFERROR(IF(B31=VLOOKUP(B31,Dependencias!$J$3:$J$4,1,FALSE),VLOOKUP(B31,Dependencias!$J$3:$K$4,2,FALSE)),VLOOKUP(A31,Dependencias!$F$3:$G$15,2,FALSE)),"")</f>
        <v>20</v>
      </c>
      <c r="J31" s="41" t="s">
        <v>193</v>
      </c>
      <c r="K31" s="40" t="s">
        <v>236</v>
      </c>
      <c r="L31" s="41" t="str">
        <f>IFERROR(VLOOKUP($C31,Dependencias!$A$2:$D$26,2,FALSE),"")</f>
        <v>Direccion de Gestion Corporativa</v>
      </c>
      <c r="M31" s="40"/>
      <c r="N31" s="41" t="str">
        <f>IFERROR(VLOOKUP($C31,Dependencias!$A$2:$D$26,4,FALSE),"")</f>
        <v>Yamile Borja Martinez</v>
      </c>
      <c r="O31" s="42"/>
      <c r="P31" s="43" t="str">
        <f>IF(O31="","No hay fecha de respuesta!",NETWORKDAYS(G31,O31,FESTIVOS!$A$2:$A$146))</f>
        <v>No hay fecha de respuesta!</v>
      </c>
      <c r="Q31" s="40" t="s">
        <v>196</v>
      </c>
      <c r="R31" s="23"/>
    </row>
    <row r="32" spans="1:18">
      <c r="A32" s="34" t="s">
        <v>46</v>
      </c>
      <c r="B32" s="35" t="s">
        <v>189</v>
      </c>
      <c r="C32" s="36">
        <v>220</v>
      </c>
      <c r="D32" s="41" t="s">
        <v>188</v>
      </c>
      <c r="E32" s="40">
        <v>1743012022</v>
      </c>
      <c r="F32" s="47">
        <v>20227100079532</v>
      </c>
      <c r="G32" s="48">
        <v>44685</v>
      </c>
      <c r="H32" s="38">
        <f>IF(G32="","",WORKDAY(G32,I32,FESTIVOS!$A$2:$V$146))</f>
        <v>44714</v>
      </c>
      <c r="I32" s="39">
        <f>IFERROR(IFERROR(IF(B32=VLOOKUP(B32,Dependencias!$J$3:$J$4,1,FALSE),VLOOKUP(B32,Dependencias!$J$3:$K$4,2,FALSE)),VLOOKUP(A32,Dependencias!$F$3:$G$15,2,FALSE)),"")</f>
        <v>20</v>
      </c>
      <c r="J32" s="41" t="s">
        <v>190</v>
      </c>
      <c r="K32" s="40" t="s">
        <v>237</v>
      </c>
      <c r="L32" s="41" t="str">
        <f>IFERROR(VLOOKUP($C32,Dependencias!$A$2:$D$26,2,FALSE),"")</f>
        <v>Dirección de Fomento</v>
      </c>
      <c r="M32" s="40"/>
      <c r="N32" s="41" t="str">
        <f>IFERROR(VLOOKUP($C32,Dependencias!$A$2:$D$26,4,FALSE),"")</f>
        <v>Vanessa Barrenecha Samur</v>
      </c>
      <c r="O32" s="42">
        <v>44701</v>
      </c>
      <c r="P32" s="43">
        <f>IF(O32="","No hay fecha de respuesta!",NETWORKDAYS(G32,O32,FESTIVOS!$A$2:$A$146))</f>
        <v>13</v>
      </c>
      <c r="Q32" s="40" t="s">
        <v>238</v>
      </c>
      <c r="R32" s="23"/>
    </row>
    <row r="33" spans="1:18">
      <c r="A33" s="34" t="s">
        <v>46</v>
      </c>
      <c r="B33" s="35" t="s">
        <v>189</v>
      </c>
      <c r="C33" s="36">
        <v>310</v>
      </c>
      <c r="D33" s="41" t="s">
        <v>188</v>
      </c>
      <c r="E33" s="40">
        <v>1757472022</v>
      </c>
      <c r="F33" s="47">
        <v>20227100079962</v>
      </c>
      <c r="G33" s="48">
        <v>44686</v>
      </c>
      <c r="H33" s="38">
        <f>IF(G33="","",WORKDAY(G33,I33,FESTIVOS!$A$2:$V$146))</f>
        <v>44715</v>
      </c>
      <c r="I33" s="39">
        <f>IFERROR(IFERROR(IF(B33=VLOOKUP(B33,Dependencias!$J$3:$J$4,1,FALSE),VLOOKUP(B33,Dependencias!$J$3:$K$4,2,FALSE)),VLOOKUP(A33,Dependencias!$F$3:$G$15,2,FALSE)),"")</f>
        <v>20</v>
      </c>
      <c r="J33" s="41" t="s">
        <v>190</v>
      </c>
      <c r="K33" s="40" t="s">
        <v>239</v>
      </c>
      <c r="L33" s="41" t="str">
        <f>IFERROR(VLOOKUP($C33,Dependencias!$A$2:$D$26,2,FALSE),"")</f>
        <v>Subdirección de Gestión Cultural y Artística</v>
      </c>
      <c r="M33" s="40"/>
      <c r="N33" s="41" t="str">
        <f>IFERROR(VLOOKUP($C33,Dependencias!$A$2:$D$26,4,FALSE),"")</f>
        <v>Ines Elvira Montealegre Martinez</v>
      </c>
      <c r="O33" s="42">
        <v>44694</v>
      </c>
      <c r="P33" s="43">
        <f>IF(O33="","No hay fecha de respuesta!",NETWORKDAYS(G33,O33,FESTIVOS!$A$2:$A$146))</f>
        <v>7</v>
      </c>
      <c r="Q33" s="40" t="s">
        <v>240</v>
      </c>
      <c r="R33" s="23"/>
    </row>
    <row r="34" spans="1:18">
      <c r="A34" s="34" t="s">
        <v>46</v>
      </c>
      <c r="B34" s="35" t="s">
        <v>189</v>
      </c>
      <c r="C34" s="36">
        <v>330</v>
      </c>
      <c r="D34" s="41" t="s">
        <v>188</v>
      </c>
      <c r="E34" s="40">
        <v>1763052022</v>
      </c>
      <c r="F34" s="47">
        <v>20227100080242</v>
      </c>
      <c r="G34" s="48">
        <v>44686</v>
      </c>
      <c r="H34" s="38">
        <f>IF(G34="","",WORKDAY(G34,I34,FESTIVOS!$A$2:$V$146))</f>
        <v>44715</v>
      </c>
      <c r="I34" s="39">
        <f>IFERROR(IFERROR(IF(B34=VLOOKUP(B34,Dependencias!$J$3:$J$4,1,FALSE),VLOOKUP(B34,Dependencias!$J$3:$K$4,2,FALSE)),VLOOKUP(A34,Dependencias!$F$3:$G$15,2,FALSE)),"")</f>
        <v>20</v>
      </c>
      <c r="J34" s="41" t="s">
        <v>142</v>
      </c>
      <c r="K34" s="40" t="s">
        <v>241</v>
      </c>
      <c r="L34" s="41" t="str">
        <f>IFERROR(VLOOKUP($C34,Dependencias!$A$2:$D$26,2,FALSE),"")</f>
        <v>Subdirección de Infraestructura y patrimonio cultural</v>
      </c>
      <c r="M34" s="40"/>
      <c r="N34" s="41" t="str">
        <f>IFERROR(VLOOKUP($C34,Dependencias!$A$2:$D$26,4,FALSE),"")</f>
        <v>Ivan Dario Quiñones Sanchez</v>
      </c>
      <c r="O34" s="42">
        <v>44704</v>
      </c>
      <c r="P34" s="43">
        <f>IF(O34="","No hay fecha de respuesta!",NETWORKDAYS(G34,O34,FESTIVOS!$A$2:$A$146))</f>
        <v>13</v>
      </c>
      <c r="Q34" s="40" t="s">
        <v>233</v>
      </c>
      <c r="R34" s="23"/>
    </row>
    <row r="35" spans="1:18">
      <c r="A35" s="46" t="s">
        <v>35</v>
      </c>
      <c r="B35" s="35" t="s">
        <v>189</v>
      </c>
      <c r="C35" s="36">
        <v>330</v>
      </c>
      <c r="D35" s="35" t="s">
        <v>188</v>
      </c>
      <c r="E35" s="40">
        <v>1723872022</v>
      </c>
      <c r="F35" s="47">
        <v>20227100078662</v>
      </c>
      <c r="G35" s="48">
        <v>44684</v>
      </c>
      <c r="H35" s="38">
        <f>IF(G35="","",WORKDAY(G35,I35,FESTIVOS!$A$2:$V$146))</f>
        <v>44727</v>
      </c>
      <c r="I35" s="39">
        <f>IFERROR(IFERROR(IF(B35=VLOOKUP(B35,Dependencias!$J$3:$J$4,1,FALSE),VLOOKUP(B35,Dependencias!$J$3:$K$4,2,FALSE)),VLOOKUP(A35,Dependencias!$F$3:$G$15,2,FALSE)),"")</f>
        <v>30</v>
      </c>
      <c r="J35" s="41" t="s">
        <v>142</v>
      </c>
      <c r="K35" s="40" t="s">
        <v>242</v>
      </c>
      <c r="L35" s="41" t="str">
        <f>IFERROR(VLOOKUP($C35,Dependencias!$A$2:$D$26,2,FALSE),"")</f>
        <v>Subdirección de Infraestructura y patrimonio cultural</v>
      </c>
      <c r="M35" s="40"/>
      <c r="N35" s="41" t="str">
        <f>IFERROR(VLOOKUP($C35,Dependencias!$A$2:$D$26,4,FALSE),"")</f>
        <v>Ivan Dario Quiñones Sanchez</v>
      </c>
      <c r="O35" s="42"/>
      <c r="P35" s="43" t="str">
        <f>IF(O35="","No hay fecha de respuesta!",NETWORKDAYS(G35,O35,FESTIVOS!$A$2:$A$146))</f>
        <v>No hay fecha de respuesta!</v>
      </c>
      <c r="Q35" s="40"/>
      <c r="R35" s="23"/>
    </row>
    <row r="36" spans="1:18">
      <c r="A36" s="46" t="s">
        <v>46</v>
      </c>
      <c r="B36" s="35" t="s">
        <v>189</v>
      </c>
      <c r="C36" s="36">
        <v>310</v>
      </c>
      <c r="D36" s="35" t="s">
        <v>188</v>
      </c>
      <c r="E36" s="40">
        <v>1721112022</v>
      </c>
      <c r="F36" s="47">
        <v>20227100078572</v>
      </c>
      <c r="G36" s="48">
        <v>44684</v>
      </c>
      <c r="H36" s="38">
        <f>IF(G36="","",WORKDAY(G36,I36,FESTIVOS!$A$2:$V$146))</f>
        <v>44713</v>
      </c>
      <c r="I36" s="39">
        <f>IFERROR(IFERROR(IF(B36=VLOOKUP(B36,Dependencias!$J$3:$J$4,1,FALSE),VLOOKUP(B36,Dependencias!$J$3:$K$4,2,FALSE)),VLOOKUP(A36,Dependencias!$F$3:$G$15,2,FALSE)),"")</f>
        <v>20</v>
      </c>
      <c r="J36" s="41" t="s">
        <v>140</v>
      </c>
      <c r="K36" s="40" t="s">
        <v>243</v>
      </c>
      <c r="L36" s="41" t="str">
        <f>IFERROR(VLOOKUP($C36,Dependencias!$A$2:$D$26,2,FALSE),"")</f>
        <v>Subdirección de Gestión Cultural y Artística</v>
      </c>
      <c r="M36" s="40"/>
      <c r="N36" s="41" t="str">
        <f>IFERROR(VLOOKUP($C36,Dependencias!$A$2:$D$26,4,FALSE),"")</f>
        <v>Ines Elvira Montealegre Martinez</v>
      </c>
      <c r="O36" s="42">
        <v>44705</v>
      </c>
      <c r="P36" s="43">
        <f>IF(O36="","No hay fecha de respuesta!",NETWORKDAYS(G36,O36,FESTIVOS!$A$2:$A$146))</f>
        <v>16</v>
      </c>
      <c r="Q36" s="40" t="s">
        <v>244</v>
      </c>
      <c r="R36" s="23"/>
    </row>
    <row r="37" spans="1:18">
      <c r="A37" s="46" t="s">
        <v>46</v>
      </c>
      <c r="B37" s="35" t="s">
        <v>24</v>
      </c>
      <c r="C37" s="36">
        <v>700</v>
      </c>
      <c r="D37" s="35" t="s">
        <v>188</v>
      </c>
      <c r="E37" s="40">
        <v>1742582022</v>
      </c>
      <c r="F37" s="47">
        <v>20227100079502</v>
      </c>
      <c r="G37" s="48">
        <v>44685</v>
      </c>
      <c r="H37" s="38">
        <f>IF(G37="","",WORKDAY(G37,I37,FESTIVOS!$A$2:$V$146))</f>
        <v>44692</v>
      </c>
      <c r="I37" s="39">
        <f>IFERROR(IFERROR(IF(B37=VLOOKUP(B37,Dependencias!$J$3:$J$4,1,FALSE),VLOOKUP(B37,Dependencias!$J$3:$K$4,2,FALSE)),VLOOKUP(A37,Dependencias!$F$3:$G$15,2,FALSE)),"")</f>
        <v>5</v>
      </c>
      <c r="J37" s="41" t="s">
        <v>193</v>
      </c>
      <c r="K37" s="40" t="s">
        <v>245</v>
      </c>
      <c r="L37" s="41" t="str">
        <f>IFERROR(VLOOKUP($C37,Dependencias!$A$2:$D$26,2,FALSE),"")</f>
        <v>Direccion de Gestion Corporativa</v>
      </c>
      <c r="M37" s="40"/>
      <c r="N37" s="41" t="str">
        <f>IFERROR(VLOOKUP($C37,Dependencias!$A$2:$D$26,4,FALSE),"")</f>
        <v>Yamile Borja Martinez</v>
      </c>
      <c r="O37" s="42">
        <v>44685</v>
      </c>
      <c r="P37" s="43">
        <f>IF(O37="","No hay fecha de respuesta!",NETWORKDAYS(G37,O37,FESTIVOS!$A$2:$A$146))</f>
        <v>1</v>
      </c>
      <c r="Q37" s="40" t="s">
        <v>246</v>
      </c>
      <c r="R37" s="23"/>
    </row>
    <row r="38" spans="1:18">
      <c r="A38" s="46" t="s">
        <v>46</v>
      </c>
      <c r="B38" s="35" t="s">
        <v>189</v>
      </c>
      <c r="C38" s="36">
        <v>220</v>
      </c>
      <c r="D38" s="35" t="s">
        <v>188</v>
      </c>
      <c r="E38" s="40">
        <v>1736042022</v>
      </c>
      <c r="F38" s="47">
        <v>20227100079032</v>
      </c>
      <c r="G38" s="48">
        <v>44685</v>
      </c>
      <c r="H38" s="38">
        <f>IF(G38="","",WORKDAY(G38,I38,FESTIVOS!$A$2:$V$146))</f>
        <v>44714</v>
      </c>
      <c r="I38" s="39">
        <f>IFERROR(IFERROR(IF(B38=VLOOKUP(B38,Dependencias!$J$3:$J$4,1,FALSE),VLOOKUP(B38,Dependencias!$J$3:$K$4,2,FALSE)),VLOOKUP(A38,Dependencias!$F$3:$G$15,2,FALSE)),"")</f>
        <v>20</v>
      </c>
      <c r="J38" s="41" t="s">
        <v>190</v>
      </c>
      <c r="K38" s="40" t="s">
        <v>247</v>
      </c>
      <c r="L38" s="41" t="str">
        <f>IFERROR(VLOOKUP($C38,Dependencias!$A$2:$D$26,2,FALSE),"")</f>
        <v>Dirección de Fomento</v>
      </c>
      <c r="M38" s="40"/>
      <c r="N38" s="41" t="str">
        <f>IFERROR(VLOOKUP($C38,Dependencias!$A$2:$D$26,4,FALSE),"")</f>
        <v>Vanessa Barrenecha Samur</v>
      </c>
      <c r="O38" s="42">
        <v>44700</v>
      </c>
      <c r="P38" s="43">
        <f>IF(O38="","No hay fecha de respuesta!",NETWORKDAYS(G38,O38,FESTIVOS!$A$2:$A$146))</f>
        <v>12</v>
      </c>
      <c r="Q38" s="40" t="s">
        <v>248</v>
      </c>
      <c r="R38" s="23"/>
    </row>
    <row r="39" spans="1:18">
      <c r="A39" s="46" t="s">
        <v>46</v>
      </c>
      <c r="B39" s="35" t="s">
        <v>189</v>
      </c>
      <c r="C39" s="36">
        <v>310</v>
      </c>
      <c r="D39" s="35" t="s">
        <v>188</v>
      </c>
      <c r="E39" s="40">
        <v>1730662022</v>
      </c>
      <c r="F39" s="47">
        <v>20227100078792</v>
      </c>
      <c r="G39" s="48">
        <v>44685</v>
      </c>
      <c r="H39" s="38">
        <f>IF(G39="","",WORKDAY(G39,I39,FESTIVOS!$A$2:$V$146))</f>
        <v>44714</v>
      </c>
      <c r="I39" s="39">
        <f>IFERROR(IFERROR(IF(B39=VLOOKUP(B39,Dependencias!$J$3:$J$4,1,FALSE),VLOOKUP(B39,Dependencias!$J$3:$K$4,2,FALSE)),VLOOKUP(A39,Dependencias!$F$3:$G$15,2,FALSE)),"")</f>
        <v>20</v>
      </c>
      <c r="J39" s="41" t="s">
        <v>190</v>
      </c>
      <c r="K39" s="40" t="s">
        <v>249</v>
      </c>
      <c r="L39" s="41" t="str">
        <f>IFERROR(VLOOKUP($C39,Dependencias!$A$2:$D$26,2,FALSE),"")</f>
        <v>Subdirección de Gestión Cultural y Artística</v>
      </c>
      <c r="M39" s="40"/>
      <c r="N39" s="41" t="str">
        <f>IFERROR(VLOOKUP($C39,Dependencias!$A$2:$D$26,4,FALSE),"")</f>
        <v>Ines Elvira Montealegre Martinez</v>
      </c>
      <c r="O39" s="42">
        <v>44694</v>
      </c>
      <c r="P39" s="43">
        <f>IF(O39="","No hay fecha de respuesta!",NETWORKDAYS(G39,O39,FESTIVOS!$A$2:$A$146))</f>
        <v>8</v>
      </c>
      <c r="Q39" s="40" t="s">
        <v>250</v>
      </c>
      <c r="R39" s="23"/>
    </row>
    <row r="40" spans="1:18">
      <c r="A40" s="46" t="s">
        <v>46</v>
      </c>
      <c r="B40" s="35" t="s">
        <v>189</v>
      </c>
      <c r="C40" s="36">
        <v>310</v>
      </c>
      <c r="D40" s="35" t="s">
        <v>188</v>
      </c>
      <c r="E40" s="40">
        <v>1738472022</v>
      </c>
      <c r="F40" s="47">
        <v>20227100079172</v>
      </c>
      <c r="G40" s="48">
        <v>44685</v>
      </c>
      <c r="H40" s="38">
        <f>IF(G40="","",WORKDAY(G40,I40,FESTIVOS!$A$2:$V$146))</f>
        <v>44714</v>
      </c>
      <c r="I40" s="39">
        <f>IFERROR(IFERROR(IF(B40=VLOOKUP(B40,Dependencias!$J$3:$J$4,1,FALSE),VLOOKUP(B40,Dependencias!$J$3:$K$4,2,FALSE)),VLOOKUP(A40,Dependencias!$F$3:$G$15,2,FALSE)),"")</f>
        <v>20</v>
      </c>
      <c r="J40" s="41" t="s">
        <v>190</v>
      </c>
      <c r="K40" s="40" t="s">
        <v>251</v>
      </c>
      <c r="L40" s="41" t="str">
        <f>IFERROR(VLOOKUP($C40,Dependencias!$A$2:$D$26,2,FALSE),"")</f>
        <v>Subdirección de Gestión Cultural y Artística</v>
      </c>
      <c r="M40" s="40"/>
      <c r="N40" s="41" t="str">
        <f>IFERROR(VLOOKUP($C40,Dependencias!$A$2:$D$26,4,FALSE),"")</f>
        <v>Ines Elvira Montealegre Martinez</v>
      </c>
      <c r="O40" s="42">
        <v>44694</v>
      </c>
      <c r="P40" s="43">
        <f>IF(O40="","No hay fecha de respuesta!",NETWORKDAYS(G40,O40,FESTIVOS!$A$2:$A$146))</f>
        <v>8</v>
      </c>
      <c r="Q40" s="40" t="s">
        <v>252</v>
      </c>
      <c r="R40" s="23"/>
    </row>
    <row r="41" spans="1:18">
      <c r="A41" s="46" t="s">
        <v>46</v>
      </c>
      <c r="B41" s="41" t="s">
        <v>189</v>
      </c>
      <c r="C41" s="36">
        <v>310</v>
      </c>
      <c r="D41" s="41" t="s">
        <v>188</v>
      </c>
      <c r="E41" s="35">
        <v>1759232022</v>
      </c>
      <c r="F41" s="47">
        <v>20227100076642</v>
      </c>
      <c r="G41" s="48">
        <v>44680</v>
      </c>
      <c r="H41" s="38">
        <f>IF(G41="","",WORKDAY(G41,I41,FESTIVOS!$A$2:$V$146))</f>
        <v>44708</v>
      </c>
      <c r="I41" s="39">
        <f>IFERROR(IFERROR(IF(B41=VLOOKUP(B41,Dependencias!$J$3:$J$4,1,FALSE),VLOOKUP(B41,Dependencias!$J$3:$K$4,2,FALSE)),VLOOKUP(A41,Dependencias!$F$3:$G$15,2,FALSE)),"")</f>
        <v>20</v>
      </c>
      <c r="J41" s="41" t="s">
        <v>140</v>
      </c>
      <c r="K41" s="40" t="s">
        <v>195</v>
      </c>
      <c r="L41" s="41" t="str">
        <f>IFERROR(VLOOKUP($C41,Dependencias!$A$2:$D$26,2,FALSE),"")</f>
        <v>Subdirección de Gestión Cultural y Artística</v>
      </c>
      <c r="M41" s="40"/>
      <c r="N41" s="41" t="str">
        <f>IFERROR(VLOOKUP($C41,Dependencias!$A$2:$D$26,4,FALSE),"")</f>
        <v>Ines Elvira Montealegre Martinez</v>
      </c>
      <c r="O41" s="42">
        <v>44692</v>
      </c>
      <c r="P41" s="43"/>
      <c r="Q41" s="40" t="s">
        <v>253</v>
      </c>
      <c r="R41" s="23"/>
    </row>
    <row r="42" spans="1:18">
      <c r="A42" s="46" t="s">
        <v>46</v>
      </c>
      <c r="B42" s="41" t="s">
        <v>189</v>
      </c>
      <c r="C42" s="36">
        <v>220</v>
      </c>
      <c r="D42" s="41" t="s">
        <v>188</v>
      </c>
      <c r="E42" s="40">
        <v>1759952022</v>
      </c>
      <c r="F42" s="47">
        <v>20227100077422</v>
      </c>
      <c r="G42" s="48">
        <v>44683</v>
      </c>
      <c r="H42" s="38">
        <f>IF(G42="","",WORKDAY(G42,I42,FESTIVOS!$A$2:$V$146))</f>
        <v>44712</v>
      </c>
      <c r="I42" s="39">
        <f>IFERROR(IFERROR(IF(B42=VLOOKUP(B42,Dependencias!$J$3:$J$4,1,FALSE),VLOOKUP(B42,Dependencias!$J$3:$K$4,2,FALSE)),VLOOKUP(A42,Dependencias!$F$3:$G$15,2,FALSE)),"")</f>
        <v>20</v>
      </c>
      <c r="J42" s="41" t="s">
        <v>190</v>
      </c>
      <c r="K42" s="40" t="s">
        <v>254</v>
      </c>
      <c r="L42" s="41" t="str">
        <f>IFERROR(VLOOKUP($C42,Dependencias!$A$2:$D$26,2,FALSE),"")</f>
        <v>Dirección de Fomento</v>
      </c>
      <c r="M42" s="40"/>
      <c r="N42" s="41" t="str">
        <f>IFERROR(VLOOKUP($C42,Dependencias!$A$2:$D$26,4,FALSE),"")</f>
        <v>Vanessa Barrenecha Samur</v>
      </c>
      <c r="O42" s="42">
        <v>44705</v>
      </c>
      <c r="P42" s="43">
        <f>IF(O42="","No hay fecha de respuesta!",NETWORKDAYS(G42,O42,FESTIVOS!$A$2:$A$146))</f>
        <v>17</v>
      </c>
      <c r="Q42" s="40" t="s">
        <v>255</v>
      </c>
      <c r="R42" s="23"/>
    </row>
    <row r="43" spans="1:18">
      <c r="A43" s="46" t="s">
        <v>46</v>
      </c>
      <c r="B43" s="41" t="s">
        <v>189</v>
      </c>
      <c r="C43" s="36">
        <v>240</v>
      </c>
      <c r="D43" s="41" t="s">
        <v>188</v>
      </c>
      <c r="E43" s="40">
        <v>1757612022</v>
      </c>
      <c r="F43" s="47">
        <v>20227100079982</v>
      </c>
      <c r="G43" s="48">
        <v>44686</v>
      </c>
      <c r="H43" s="38">
        <f>IF(G43="","",WORKDAY(G43,I43,FESTIVOS!$A$2:$V$146))</f>
        <v>44715</v>
      </c>
      <c r="I43" s="39">
        <f>IFERROR(IFERROR(IF(B43=VLOOKUP(B43,Dependencias!$J$3:$J$4,1,FALSE),VLOOKUP(B43,Dependencias!$J$3:$K$4,2,FALSE)),VLOOKUP(A43,Dependencias!$F$3:$G$15,2,FALSE)),"")</f>
        <v>20</v>
      </c>
      <c r="J43" s="41" t="s">
        <v>194</v>
      </c>
      <c r="K43" s="40" t="s">
        <v>256</v>
      </c>
      <c r="L43" s="41" t="str">
        <f>IFERROR(VLOOKUP($C43,Dependencias!$A$2:$D$26,2,FALSE),"")</f>
        <v>Dirección de Economia, Estudios y Politica</v>
      </c>
      <c r="M43" s="40"/>
      <c r="N43" s="41" t="str">
        <f>IFERROR(VLOOKUP($C43,Dependencias!$A$2:$D$26,4,FALSE),"")</f>
        <v>Mauricio Agudelo Ruiz</v>
      </c>
      <c r="O43" s="42">
        <v>44691</v>
      </c>
      <c r="P43" s="43">
        <f>IF(O43="","No hay fecha de respuesta!",NETWORKDAYS(G43,O43,FESTIVOS!$A$2:$A$146))</f>
        <v>4</v>
      </c>
      <c r="Q43" s="40" t="s">
        <v>257</v>
      </c>
      <c r="R43" s="23"/>
    </row>
    <row r="44" spans="1:18">
      <c r="A44" s="46" t="s">
        <v>46</v>
      </c>
      <c r="B44" s="41" t="s">
        <v>24</v>
      </c>
      <c r="C44" s="36">
        <v>800</v>
      </c>
      <c r="D44" s="35" t="s">
        <v>191</v>
      </c>
      <c r="E44" s="35">
        <v>1750452022</v>
      </c>
      <c r="F44" s="47">
        <v>20227100082202</v>
      </c>
      <c r="G44" s="48">
        <v>44686</v>
      </c>
      <c r="H44" s="38">
        <f>IF(G44="","",WORKDAY(G44,I44,FESTIVOS!$A$2:$V$146))</f>
        <v>44693</v>
      </c>
      <c r="I44" s="39">
        <f>IFERROR(IFERROR(IF(B44=VLOOKUP(B44,Dependencias!$J$3:$J$4,1,FALSE),VLOOKUP(B44,Dependencias!$J$3:$K$4,2,FALSE)),VLOOKUP(A44,Dependencias!$F$3:$G$15,2,FALSE)),"")</f>
        <v>5</v>
      </c>
      <c r="J44" s="41" t="s">
        <v>193</v>
      </c>
      <c r="K44" s="40" t="s">
        <v>258</v>
      </c>
      <c r="L44" s="41" t="str">
        <f>IFERROR(VLOOKUP($C44,Dependencias!$A$2:$D$26,2,FALSE),"")</f>
        <v>Dirección de Lectura y Bibliotecas</v>
      </c>
      <c r="M44" s="40"/>
      <c r="N44" s="41" t="str">
        <f>IFERROR(VLOOKUP($C44,Dependencias!$A$2:$D$26,4,FALSE),"")</f>
        <v>Maria Consuelo Gaitan Gaitan</v>
      </c>
      <c r="O44" s="42">
        <v>44693</v>
      </c>
      <c r="P44" s="43">
        <f>IF(O44="","No hay fecha de respuesta!",NETWORKDAYS(G44,O44,FESTIVOS!$A$2:$A$146))</f>
        <v>6</v>
      </c>
      <c r="Q44" s="40" t="s">
        <v>259</v>
      </c>
      <c r="R44" s="23"/>
    </row>
    <row r="45" spans="1:18">
      <c r="A45" s="46" t="s">
        <v>46</v>
      </c>
      <c r="B45" s="41" t="s">
        <v>24</v>
      </c>
      <c r="C45" s="36">
        <v>700</v>
      </c>
      <c r="D45" s="41" t="s">
        <v>188</v>
      </c>
      <c r="E45" s="35">
        <v>1762682022</v>
      </c>
      <c r="F45" s="47">
        <v>20227100080222</v>
      </c>
      <c r="G45" s="48">
        <v>44686</v>
      </c>
      <c r="H45" s="38">
        <f>IF(G45="","",WORKDAY(G45,I45,FESTIVOS!$A$2:$V$146))</f>
        <v>44693</v>
      </c>
      <c r="I45" s="39">
        <f>IFERROR(IFERROR(IF(B45=VLOOKUP(B45,Dependencias!$J$3:$J$4,1,FALSE),VLOOKUP(B45,Dependencias!$J$3:$K$4,2,FALSE)),VLOOKUP(A45,Dependencias!$F$3:$G$15,2,FALSE)),"")</f>
        <v>5</v>
      </c>
      <c r="J45" s="41" t="s">
        <v>193</v>
      </c>
      <c r="K45" s="40" t="s">
        <v>260</v>
      </c>
      <c r="L45" s="41" t="str">
        <f>IFERROR(VLOOKUP($C45,Dependencias!$A$2:$D$26,2,FALSE),"")</f>
        <v>Direccion de Gestion Corporativa</v>
      </c>
      <c r="M45" s="40"/>
      <c r="N45" s="41" t="str">
        <f>IFERROR(VLOOKUP($C45,Dependencias!$A$2:$D$26,4,FALSE),"")</f>
        <v>Yamile Borja Martinez</v>
      </c>
      <c r="O45" s="42">
        <v>44687</v>
      </c>
      <c r="P45" s="43">
        <f>IF(O45="","No hay fecha de respuesta!",NETWORKDAYS(G45,O45,FESTIVOS!$A$2:$A$146))</f>
        <v>2</v>
      </c>
      <c r="Q45" s="40" t="s">
        <v>261</v>
      </c>
      <c r="R45" s="23"/>
    </row>
    <row r="46" spans="1:18">
      <c r="A46" s="46" t="s">
        <v>46</v>
      </c>
      <c r="B46" s="41" t="s">
        <v>189</v>
      </c>
      <c r="C46" s="36">
        <v>210</v>
      </c>
      <c r="D46" s="41" t="s">
        <v>188</v>
      </c>
      <c r="E46" s="35">
        <v>1780652022</v>
      </c>
      <c r="F46" s="47">
        <v>20227100080952</v>
      </c>
      <c r="G46" s="48">
        <v>44687</v>
      </c>
      <c r="H46" s="38">
        <f>IF(G46="","",WORKDAY(G46,I46,FESTIVOS!$A$2:$V$146))</f>
        <v>44718</v>
      </c>
      <c r="I46" s="39">
        <f>IFERROR(IFERROR(IF(B46=VLOOKUP(B46,Dependencias!$J$3:$J$4,1,FALSE),VLOOKUP(B46,Dependencias!$J$3:$K$4,2,FALSE)),VLOOKUP(A46,Dependencias!$F$3:$G$15,2,FALSE)),"")</f>
        <v>20</v>
      </c>
      <c r="J46" s="41" t="s">
        <v>190</v>
      </c>
      <c r="K46" s="49" t="s">
        <v>262</v>
      </c>
      <c r="L46" s="41" t="str">
        <f>IFERROR(VLOOKUP($C46,Dependencias!$A$2:$D$26,2,FALSE),"")</f>
        <v>Dirección de Asuntos Locales y Participación</v>
      </c>
      <c r="M46" s="40"/>
      <c r="N46" s="41" t="str">
        <f>IFERROR(VLOOKUP($C46,Dependencias!$A$2:$D$26,4,FALSE),"")</f>
        <v>Alejandro Franco Plata</v>
      </c>
      <c r="O46" s="42">
        <v>44706</v>
      </c>
      <c r="P46" s="43">
        <f>IF(O46="","No hay fecha de respuesta!",NETWORKDAYS(G46,O46,FESTIVOS!$A$2:$A$146))</f>
        <v>14</v>
      </c>
      <c r="Q46" s="40" t="s">
        <v>263</v>
      </c>
      <c r="R46" s="23"/>
    </row>
    <row r="47" spans="1:18">
      <c r="A47" s="46" t="s">
        <v>41</v>
      </c>
      <c r="B47" s="41" t="s">
        <v>189</v>
      </c>
      <c r="C47" s="36">
        <v>220</v>
      </c>
      <c r="D47" s="41" t="s">
        <v>188</v>
      </c>
      <c r="E47" s="35">
        <v>1775072022</v>
      </c>
      <c r="F47" s="47">
        <v>20227100080682</v>
      </c>
      <c r="G47" s="48">
        <v>44687</v>
      </c>
      <c r="H47" s="38">
        <f>IF(G47="","",WORKDAY(G47,I47,FESTIVOS!$A$2:$V$146))</f>
        <v>44733</v>
      </c>
      <c r="I47" s="39">
        <f>IFERROR(IFERROR(IF(B47=VLOOKUP(B47,Dependencias!$J$3:$J$4,1,FALSE),VLOOKUP(B47,Dependencias!$J$3:$K$4,2,FALSE)),VLOOKUP(A47,Dependencias!$F$3:$G$15,2,FALSE)),"")</f>
        <v>30</v>
      </c>
      <c r="J47" s="41" t="s">
        <v>190</v>
      </c>
      <c r="K47" s="40" t="s">
        <v>264</v>
      </c>
      <c r="L47" s="41" t="str">
        <f>IFERROR(VLOOKUP($C47,Dependencias!$A$2:$D$26,2,FALSE),"")</f>
        <v>Dirección de Fomento</v>
      </c>
      <c r="M47" s="40"/>
      <c r="N47" s="41" t="str">
        <f>IFERROR(VLOOKUP($C47,Dependencias!$A$2:$D$26,4,FALSE),"")</f>
        <v>Vanessa Barrenecha Samur</v>
      </c>
      <c r="O47" s="42"/>
      <c r="P47" s="43" t="str">
        <f>IF(O47="","No hay fecha de respuesta!",NETWORKDAYS(G47,O47,FESTIVOS!$A$2:$A$146))</f>
        <v>No hay fecha de respuesta!</v>
      </c>
      <c r="Q47" s="40"/>
      <c r="R47" s="23"/>
    </row>
    <row r="48" spans="1:18">
      <c r="A48" s="46" t="s">
        <v>46</v>
      </c>
      <c r="B48" s="41" t="s">
        <v>24</v>
      </c>
      <c r="C48" s="36">
        <v>800</v>
      </c>
      <c r="D48" s="41" t="s">
        <v>188</v>
      </c>
      <c r="E48" s="35">
        <v>1770502022</v>
      </c>
      <c r="F48" s="47">
        <v>20227100082212</v>
      </c>
      <c r="G48" s="48">
        <v>44686</v>
      </c>
      <c r="H48" s="38">
        <f>IF(G48="","",WORKDAY(G48,I48,FESTIVOS!$A$2:$V$146))</f>
        <v>44693</v>
      </c>
      <c r="I48" s="39">
        <f>IFERROR(IFERROR(IF(B48=VLOOKUP(B48,Dependencias!$J$3:$J$4,1,FALSE),VLOOKUP(B48,Dependencias!$J$3:$K$4,2,FALSE)),VLOOKUP(A48,Dependencias!$F$3:$G$15,2,FALSE)),"")</f>
        <v>5</v>
      </c>
      <c r="J48" s="41" t="s">
        <v>193</v>
      </c>
      <c r="K48" s="40" t="s">
        <v>210</v>
      </c>
      <c r="L48" s="41" t="str">
        <f>IFERROR(VLOOKUP($C48,Dependencias!$A$2:$D$26,2,FALSE),"")</f>
        <v>Dirección de Lectura y Bibliotecas</v>
      </c>
      <c r="M48" s="40"/>
      <c r="N48" s="41" t="str">
        <f>IFERROR(VLOOKUP($C48,Dependencias!$A$2:$D$26,4,FALSE),"")</f>
        <v>Maria Consuelo Gaitan Gaitan</v>
      </c>
      <c r="O48" s="42">
        <v>44693</v>
      </c>
      <c r="P48" s="43">
        <f>IF(O48="","No hay fecha de respuesta!",NETWORKDAYS(G48,O48,FESTIVOS!$A$2:$A$146))</f>
        <v>6</v>
      </c>
      <c r="Q48" s="40" t="s">
        <v>259</v>
      </c>
      <c r="R48" s="23"/>
    </row>
    <row r="49" spans="1:18">
      <c r="A49" s="46" t="s">
        <v>46</v>
      </c>
      <c r="B49" s="41" t="s">
        <v>24</v>
      </c>
      <c r="C49" s="36">
        <v>800</v>
      </c>
      <c r="D49" s="41" t="s">
        <v>188</v>
      </c>
      <c r="E49" s="35">
        <v>1783622022</v>
      </c>
      <c r="F49" s="47">
        <v>20227100082222</v>
      </c>
      <c r="G49" s="48">
        <v>44687</v>
      </c>
      <c r="H49" s="38">
        <f>IF(G49="","",WORKDAY(G49,I49,FESTIVOS!$A$2:$V$146))</f>
        <v>44694</v>
      </c>
      <c r="I49" s="39">
        <f>IFERROR(IFERROR(IF(B49=VLOOKUP(B49,Dependencias!$J$3:$J$4,1,FALSE),VLOOKUP(B49,Dependencias!$J$3:$K$4,2,FALSE)),VLOOKUP(A49,Dependencias!$F$3:$G$15,2,FALSE)),"")</f>
        <v>5</v>
      </c>
      <c r="J49" s="41" t="s">
        <v>193</v>
      </c>
      <c r="K49" s="40" t="s">
        <v>265</v>
      </c>
      <c r="L49" s="41" t="str">
        <f>IFERROR(VLOOKUP($C49,Dependencias!$A$2:$D$26,2,FALSE),"")</f>
        <v>Dirección de Lectura y Bibliotecas</v>
      </c>
      <c r="M49" s="40"/>
      <c r="N49" s="41" t="str">
        <f>IFERROR(VLOOKUP($C49,Dependencias!$A$2:$D$26,4,FALSE),"")</f>
        <v>Maria Consuelo Gaitan Gaitan</v>
      </c>
      <c r="O49" s="42">
        <v>44693</v>
      </c>
      <c r="P49" s="43">
        <f>IF(O49="","No hay fecha de respuesta!",NETWORKDAYS(G49,O49,FESTIVOS!$A$2:$A$146))</f>
        <v>5</v>
      </c>
      <c r="Q49" s="40" t="s">
        <v>259</v>
      </c>
      <c r="R49" s="23"/>
    </row>
    <row r="50" spans="1:18">
      <c r="A50" s="46" t="s">
        <v>35</v>
      </c>
      <c r="B50" s="41" t="s">
        <v>24</v>
      </c>
      <c r="C50" s="36">
        <v>700</v>
      </c>
      <c r="D50" s="41" t="s">
        <v>188</v>
      </c>
      <c r="E50" s="40">
        <v>1784552022</v>
      </c>
      <c r="F50" s="47">
        <v>20227100081032</v>
      </c>
      <c r="G50" s="48">
        <v>44687</v>
      </c>
      <c r="H50" s="38">
        <f>IF(G50="","",WORKDAY(G50,I50,FESTIVOS!$A$2:$V$146))</f>
        <v>44694</v>
      </c>
      <c r="I50" s="39">
        <f>IFERROR(IFERROR(IF(B50=VLOOKUP(B50,Dependencias!$J$3:$J$4,1,FALSE),VLOOKUP(B50,Dependencias!$J$3:$K$4,2,FALSE)),VLOOKUP(A50,Dependencias!$F$3:$G$15,2,FALSE)),"")</f>
        <v>5</v>
      </c>
      <c r="J50" s="41" t="s">
        <v>193</v>
      </c>
      <c r="K50" s="40" t="s">
        <v>266</v>
      </c>
      <c r="L50" s="41" t="str">
        <f>IFERROR(VLOOKUP($C50,Dependencias!$A$2:$D$26,2,FALSE),"")</f>
        <v>Direccion de Gestion Corporativa</v>
      </c>
      <c r="M50" s="40"/>
      <c r="N50" s="41" t="str">
        <f>IFERROR(VLOOKUP($C50,Dependencias!$A$2:$D$26,4,FALSE),"")</f>
        <v>Yamile Borja Martinez</v>
      </c>
      <c r="O50" s="42">
        <v>44687</v>
      </c>
      <c r="P50" s="43">
        <f>IF(O50="","No hay fecha de respuesta!",NETWORKDAYS(G50,O50,FESTIVOS!$A$2:$A$146))</f>
        <v>1</v>
      </c>
      <c r="Q50" s="40" t="s">
        <v>173</v>
      </c>
      <c r="R50" s="23"/>
    </row>
    <row r="51" spans="1:18">
      <c r="A51" s="34" t="s">
        <v>41</v>
      </c>
      <c r="B51" s="41" t="s">
        <v>24</v>
      </c>
      <c r="C51" s="36">
        <v>700</v>
      </c>
      <c r="D51" s="41" t="s">
        <v>188</v>
      </c>
      <c r="E51" s="40">
        <v>1774002022</v>
      </c>
      <c r="F51" s="47">
        <v>20227100080562</v>
      </c>
      <c r="G51" s="48">
        <v>44687</v>
      </c>
      <c r="H51" s="38">
        <f>IF(G51="","",WORKDAY(G51,I51,FESTIVOS!$A$2:$V$146))</f>
        <v>44694</v>
      </c>
      <c r="I51" s="39">
        <f>IFERROR(IFERROR(IF(B51=VLOOKUP(B51,Dependencias!$J$3:$J$4,1,FALSE),VLOOKUP(B51,Dependencias!$J$3:$K$4,2,FALSE)),VLOOKUP(A51,Dependencias!$F$3:$G$15,2,FALSE)),"")</f>
        <v>5</v>
      </c>
      <c r="J51" s="41" t="s">
        <v>193</v>
      </c>
      <c r="K51" s="40" t="s">
        <v>267</v>
      </c>
      <c r="L51" s="41" t="str">
        <f>IFERROR(VLOOKUP($C51,Dependencias!$A$2:$D$26,2,FALSE),"")</f>
        <v>Direccion de Gestion Corporativa</v>
      </c>
      <c r="M51" s="40"/>
      <c r="N51" s="41" t="str">
        <f>IFERROR(VLOOKUP($C51,Dependencias!$A$2:$D$26,4,FALSE),"")</f>
        <v>Yamile Borja Martinez</v>
      </c>
      <c r="O51" s="42">
        <v>44690</v>
      </c>
      <c r="P51" s="43">
        <f>IF(O51="","No hay fecha de respuesta!",NETWORKDAYS(G51,O51,FESTIVOS!$A$2:$A$146))</f>
        <v>2</v>
      </c>
      <c r="Q51" s="40" t="s">
        <v>196</v>
      </c>
      <c r="R51" s="23"/>
    </row>
    <row r="52" spans="1:18">
      <c r="A52" s="34" t="s">
        <v>41</v>
      </c>
      <c r="B52" s="41" t="s">
        <v>24</v>
      </c>
      <c r="C52" s="36">
        <v>700</v>
      </c>
      <c r="D52" s="41" t="s">
        <v>188</v>
      </c>
      <c r="E52" s="40">
        <v>1778292022</v>
      </c>
      <c r="F52" s="47">
        <v>20227100080832</v>
      </c>
      <c r="G52" s="48">
        <v>44687</v>
      </c>
      <c r="H52" s="38">
        <f>IF(G52="","",WORKDAY(G52,I52,FESTIVOS!$A$2:$V$146))</f>
        <v>44694</v>
      </c>
      <c r="I52" s="39">
        <f>IFERROR(IFERROR(IF(B52=VLOOKUP(B52,Dependencias!$J$3:$J$4,1,FALSE),VLOOKUP(B52,Dependencias!$J$3:$K$4,2,FALSE)),VLOOKUP(A52,Dependencias!$F$3:$G$15,2,FALSE)),"")</f>
        <v>5</v>
      </c>
      <c r="J52" s="41" t="s">
        <v>193</v>
      </c>
      <c r="K52" s="40" t="s">
        <v>268</v>
      </c>
      <c r="L52" s="41" t="str">
        <f>IFERROR(VLOOKUP($C52,Dependencias!$A$2:$D$26,2,FALSE),"")</f>
        <v>Direccion de Gestion Corporativa</v>
      </c>
      <c r="M52" s="40"/>
      <c r="N52" s="41" t="str">
        <f>IFERROR(VLOOKUP($C52,Dependencias!$A$2:$D$26,4,FALSE),"")</f>
        <v>Yamile Borja Martinez</v>
      </c>
      <c r="O52" s="42">
        <v>44690</v>
      </c>
      <c r="P52" s="43">
        <f>IF(O52="","No hay fecha de respuesta!",NETWORKDAYS(G52,O52,FESTIVOS!$A$2:$A$146))</f>
        <v>2</v>
      </c>
      <c r="Q52" s="40" t="s">
        <v>196</v>
      </c>
      <c r="R52" s="23"/>
    </row>
    <row r="53" spans="1:18">
      <c r="A53" s="34" t="s">
        <v>46</v>
      </c>
      <c r="B53" s="41" t="s">
        <v>24</v>
      </c>
      <c r="C53" s="36">
        <v>800</v>
      </c>
      <c r="D53" s="41" t="s">
        <v>191</v>
      </c>
      <c r="E53" s="40">
        <v>1783582022</v>
      </c>
      <c r="F53" s="47">
        <v>20227100081692</v>
      </c>
      <c r="G53" s="48">
        <v>44687</v>
      </c>
      <c r="H53" s="38">
        <f>IF(G53="","",WORKDAY(G53,I53,FESTIVOS!$A$2:$V$146))</f>
        <v>44694</v>
      </c>
      <c r="I53" s="39">
        <f>IFERROR(IFERROR(IF(B53=VLOOKUP(B53,Dependencias!$J$3:$J$4,1,FALSE),VLOOKUP(B53,Dependencias!$J$3:$K$4,2,FALSE)),VLOOKUP(A53,Dependencias!$F$3:$G$15,2,FALSE)),"")</f>
        <v>5</v>
      </c>
      <c r="J53" s="41" t="s">
        <v>193</v>
      </c>
      <c r="K53" s="40" t="s">
        <v>269</v>
      </c>
      <c r="L53" s="41" t="str">
        <f>IFERROR(VLOOKUP($C53,Dependencias!$A$2:$D$26,2,FALSE),"")</f>
        <v>Dirección de Lectura y Bibliotecas</v>
      </c>
      <c r="M53" s="40"/>
      <c r="N53" s="41" t="str">
        <f>IFERROR(VLOOKUP($C53,Dependencias!$A$2:$D$26,4,FALSE),"")</f>
        <v>Maria Consuelo Gaitan Gaitan</v>
      </c>
      <c r="O53" s="42">
        <v>44693</v>
      </c>
      <c r="P53" s="43">
        <f>IF(O53="","No hay fecha de respuesta!",NETWORKDAYS(G53,O53,FESTIVOS!$A$2:$A$146))</f>
        <v>5</v>
      </c>
      <c r="Q53" s="40" t="s">
        <v>259</v>
      </c>
      <c r="R53" s="23"/>
    </row>
    <row r="54" spans="1:18">
      <c r="A54" s="34" t="s">
        <v>41</v>
      </c>
      <c r="B54" s="41" t="s">
        <v>189</v>
      </c>
      <c r="C54" s="36">
        <v>330</v>
      </c>
      <c r="D54" s="41" t="s">
        <v>188</v>
      </c>
      <c r="E54" s="40">
        <v>1783782022</v>
      </c>
      <c r="F54" s="47">
        <v>20227100081092</v>
      </c>
      <c r="G54" s="48">
        <v>44687</v>
      </c>
      <c r="H54" s="38">
        <f>IF(G54="","",WORKDAY(G54,I54,FESTIVOS!$A$2:$V$146))</f>
        <v>44733</v>
      </c>
      <c r="I54" s="39">
        <f>IFERROR(IFERROR(IF(B54=VLOOKUP(B54,Dependencias!$J$3:$J$4,1,FALSE),VLOOKUP(B54,Dependencias!$J$3:$K$4,2,FALSE)),VLOOKUP(A54,Dependencias!$F$3:$G$15,2,FALSE)),"")</f>
        <v>30</v>
      </c>
      <c r="J54" s="41" t="s">
        <v>142</v>
      </c>
      <c r="K54" s="40" t="s">
        <v>270</v>
      </c>
      <c r="L54" s="41" t="str">
        <f>IFERROR(VLOOKUP($C54,Dependencias!$A$2:$D$26,2,FALSE),"")</f>
        <v>Subdirección de Infraestructura y patrimonio cultural</v>
      </c>
      <c r="M54" s="40"/>
      <c r="N54" s="41" t="str">
        <f>IFERROR(VLOOKUP($C54,Dependencias!$A$2:$D$26,4,FALSE),"")</f>
        <v>Ivan Dario Quiñones Sanchez</v>
      </c>
      <c r="O54" s="42"/>
      <c r="P54" s="43" t="str">
        <f>IF(O54="","No hay fecha de respuesta!",NETWORKDAYS(G54,O54,FESTIVOS!$A$2:$A$146))</f>
        <v>No hay fecha de respuesta!</v>
      </c>
      <c r="Q54" s="40"/>
      <c r="R54" s="23"/>
    </row>
    <row r="55" spans="1:18">
      <c r="A55" s="34" t="s">
        <v>46</v>
      </c>
      <c r="B55" s="41" t="s">
        <v>189</v>
      </c>
      <c r="C55" s="36">
        <v>310</v>
      </c>
      <c r="D55" s="41" t="s">
        <v>191</v>
      </c>
      <c r="E55" s="40">
        <v>1785182022</v>
      </c>
      <c r="F55" s="47">
        <v>20227100081812</v>
      </c>
      <c r="G55" s="48">
        <v>44687</v>
      </c>
      <c r="H55" s="38">
        <f>IF(G55="","",WORKDAY(G55,I55,FESTIVOS!$A$2:$V$146))</f>
        <v>44718</v>
      </c>
      <c r="I55" s="39">
        <f>IFERROR(IFERROR(IF(B55=VLOOKUP(B55,Dependencias!$J$3:$J$4,1,FALSE),VLOOKUP(B55,Dependencias!$J$3:$K$4,2,FALSE)),VLOOKUP(A55,Dependencias!$F$3:$G$15,2,FALSE)),"")</f>
        <v>20</v>
      </c>
      <c r="J55" s="41" t="s">
        <v>140</v>
      </c>
      <c r="K55" s="40" t="s">
        <v>271</v>
      </c>
      <c r="L55" s="41" t="str">
        <f>IFERROR(VLOOKUP($C55,Dependencias!$A$2:$D$26,2,FALSE),"")</f>
        <v>Subdirección de Gestión Cultural y Artística</v>
      </c>
      <c r="M55" s="40"/>
      <c r="N55" s="41" t="str">
        <f>IFERROR(VLOOKUP($C55,Dependencias!$A$2:$D$26,4,FALSE),"")</f>
        <v>Ines Elvira Montealegre Martinez</v>
      </c>
      <c r="O55" s="42"/>
      <c r="P55" s="43" t="str">
        <f>IF(O55="","No hay fecha de respuesta!",NETWORKDAYS(G55,O55,FESTIVOS!$A$2:$A$146))</f>
        <v>No hay fecha de respuesta!</v>
      </c>
      <c r="Q55" s="40"/>
      <c r="R55" s="23"/>
    </row>
    <row r="56" spans="1:18">
      <c r="A56" s="34" t="s">
        <v>46</v>
      </c>
      <c r="B56" s="41" t="s">
        <v>24</v>
      </c>
      <c r="C56" s="36">
        <v>800</v>
      </c>
      <c r="D56" s="41" t="s">
        <v>188</v>
      </c>
      <c r="E56" s="40">
        <v>1796952022</v>
      </c>
      <c r="F56" s="47">
        <v>20227100081482</v>
      </c>
      <c r="G56" s="48">
        <v>44690</v>
      </c>
      <c r="H56" s="38">
        <f>IF(G56="","",WORKDAY(G56,I56,FESTIVOS!$A$2:$V$146))</f>
        <v>44697</v>
      </c>
      <c r="I56" s="39">
        <f>IFERROR(IFERROR(IF(B56=VLOOKUP(B56,Dependencias!$J$3:$J$4,1,FALSE),VLOOKUP(B56,Dependencias!$J$3:$K$4,2,FALSE)),VLOOKUP(A56,Dependencias!$F$3:$G$15,2,FALSE)),"")</f>
        <v>5</v>
      </c>
      <c r="J56" s="41" t="s">
        <v>193</v>
      </c>
      <c r="K56" s="40" t="s">
        <v>272</v>
      </c>
      <c r="L56" s="41" t="str">
        <f>IFERROR(VLOOKUP($C56,Dependencias!$A$2:$D$26,2,FALSE),"")</f>
        <v>Dirección de Lectura y Bibliotecas</v>
      </c>
      <c r="M56" s="40"/>
      <c r="N56" s="41" t="str">
        <f>IFERROR(VLOOKUP($C56,Dependencias!$A$2:$D$26,4,FALSE),"")</f>
        <v>Maria Consuelo Gaitan Gaitan</v>
      </c>
      <c r="O56" s="42">
        <v>44694</v>
      </c>
      <c r="P56" s="43">
        <f>IF(O56="","No hay fecha de respuesta!",NETWORKDAYS(G56,O56,FESTIVOS!$A$2:$A$146))</f>
        <v>5</v>
      </c>
      <c r="Q56" s="40" t="s">
        <v>273</v>
      </c>
      <c r="R56" s="23"/>
    </row>
    <row r="57" spans="1:18">
      <c r="A57" s="46" t="s">
        <v>35</v>
      </c>
      <c r="B57" s="41" t="s">
        <v>189</v>
      </c>
      <c r="C57" s="36">
        <v>210</v>
      </c>
      <c r="D57" s="41" t="s">
        <v>188</v>
      </c>
      <c r="E57" s="40">
        <v>1786742022</v>
      </c>
      <c r="F57" s="47">
        <v>20227100081202</v>
      </c>
      <c r="G57" s="48">
        <v>44687</v>
      </c>
      <c r="H57" s="38">
        <f>IF(G57="","",WORKDAY(G57,I57,FESTIVOS!$A$2:$V$146))</f>
        <v>44733</v>
      </c>
      <c r="I57" s="39">
        <f>IFERROR(IFERROR(IF(B57=VLOOKUP(B57,Dependencias!$J$3:$J$4,1,FALSE),VLOOKUP(B57,Dependencias!$J$3:$K$4,2,FALSE)),VLOOKUP(A57,Dependencias!$F$3:$G$15,2,FALSE)),"")</f>
        <v>30</v>
      </c>
      <c r="J57" s="41" t="s">
        <v>192</v>
      </c>
      <c r="K57" s="40" t="s">
        <v>274</v>
      </c>
      <c r="L57" s="41" t="str">
        <f>IFERROR(VLOOKUP($C57,Dependencias!$A$2:$D$26,2,FALSE),"")</f>
        <v>Dirección de Asuntos Locales y Participación</v>
      </c>
      <c r="M57" s="40"/>
      <c r="N57" s="41" t="str">
        <f>IFERROR(VLOOKUP($C57,Dependencias!$A$2:$D$26,4,FALSE),"")</f>
        <v>Alejandro Franco Plata</v>
      </c>
      <c r="O57" s="42"/>
      <c r="P57" s="43" t="str">
        <f>IF(O57="","No hay fecha de respuesta!",NETWORKDAYS(G57,O57,FESTIVOS!$A$2:$A$146))</f>
        <v>No hay fecha de respuesta!</v>
      </c>
      <c r="Q57" s="40"/>
      <c r="R57" s="23"/>
    </row>
    <row r="58" spans="1:18">
      <c r="A58" s="46" t="s">
        <v>46</v>
      </c>
      <c r="B58" s="41" t="s">
        <v>18</v>
      </c>
      <c r="C58" s="36">
        <v>220</v>
      </c>
      <c r="D58" s="41" t="s">
        <v>188</v>
      </c>
      <c r="E58" s="40">
        <v>1797722022</v>
      </c>
      <c r="F58" s="47">
        <v>20227100081512</v>
      </c>
      <c r="G58" s="48">
        <v>44690</v>
      </c>
      <c r="H58" s="38">
        <f>IF(G58="","",WORKDAY(G58,I58,FESTIVOS!$A$2:$V$146))</f>
        <v>44704</v>
      </c>
      <c r="I58" s="39">
        <f>IFERROR(IFERROR(IF(B58=VLOOKUP(B58,Dependencias!$J$3:$J$4,1,FALSE),VLOOKUP(B58,Dependencias!$J$3:$K$4,2,FALSE)),VLOOKUP(A58,Dependencias!$F$3:$G$15,2,FALSE)),"")</f>
        <v>10</v>
      </c>
      <c r="J58" s="41" t="s">
        <v>190</v>
      </c>
      <c r="K58" s="40" t="s">
        <v>275</v>
      </c>
      <c r="L58" s="41" t="str">
        <f>IFERROR(VLOOKUP($C58,Dependencias!$A$2:$D$26,2,FALSE),"")</f>
        <v>Dirección de Fomento</v>
      </c>
      <c r="M58" s="40"/>
      <c r="N58" s="41" t="str">
        <f>IFERROR(VLOOKUP($C58,Dependencias!$A$2:$D$26,4,FALSE),"")</f>
        <v>Vanessa Barrenecha Samur</v>
      </c>
      <c r="O58" s="42">
        <v>44699</v>
      </c>
      <c r="P58" s="43">
        <f>IF(O58="","No hay fecha de respuesta!",NETWORKDAYS(G58,O58,FESTIVOS!$A$2:$A$146))</f>
        <v>8</v>
      </c>
      <c r="Q58" s="40" t="s">
        <v>276</v>
      </c>
      <c r="R58" s="23"/>
    </row>
    <row r="59" spans="1:18">
      <c r="A59" s="46" t="s">
        <v>46</v>
      </c>
      <c r="B59" s="41" t="s">
        <v>189</v>
      </c>
      <c r="C59" s="36">
        <v>330</v>
      </c>
      <c r="D59" s="41" t="s">
        <v>188</v>
      </c>
      <c r="E59" s="40">
        <v>1806002022</v>
      </c>
      <c r="F59" s="47">
        <v>20227100081982</v>
      </c>
      <c r="G59" s="48">
        <v>44690</v>
      </c>
      <c r="H59" s="38">
        <f>IF(G59="","",WORKDAY(G59,I59,FESTIVOS!$A$2:$V$146))</f>
        <v>44719</v>
      </c>
      <c r="I59" s="39">
        <f>IFERROR(IFERROR(IF(B59=VLOOKUP(B59,Dependencias!$J$3:$J$4,1,FALSE),VLOOKUP(B59,Dependencias!$J$3:$K$4,2,FALSE)),VLOOKUP(A59,Dependencias!$F$3:$G$15,2,FALSE)),"")</f>
        <v>20</v>
      </c>
      <c r="J59" s="41" t="s">
        <v>142</v>
      </c>
      <c r="K59" s="40" t="s">
        <v>277</v>
      </c>
      <c r="L59" s="41" t="str">
        <f>IFERROR(VLOOKUP($C59,Dependencias!$A$2:$D$26,2,FALSE),"")</f>
        <v>Subdirección de Infraestructura y patrimonio cultural</v>
      </c>
      <c r="M59" s="40"/>
      <c r="N59" s="41" t="str">
        <f>IFERROR(VLOOKUP($C59,Dependencias!$A$2:$D$26,4,FALSE),"")</f>
        <v>Ivan Dario Quiñones Sanchez</v>
      </c>
      <c r="O59" s="42">
        <v>44699</v>
      </c>
      <c r="P59" s="43">
        <f>IF(O59="","No hay fecha de respuesta!",NETWORKDAYS(G59,O59,FESTIVOS!$A$2:$A$146))</f>
        <v>8</v>
      </c>
      <c r="Q59" s="40" t="s">
        <v>278</v>
      </c>
      <c r="R59" s="23"/>
    </row>
    <row r="60" spans="1:18">
      <c r="A60" s="46" t="s">
        <v>46</v>
      </c>
      <c r="B60" s="41" t="s">
        <v>189</v>
      </c>
      <c r="C60" s="36">
        <v>310</v>
      </c>
      <c r="D60" s="41" t="s">
        <v>188</v>
      </c>
      <c r="E60" s="40">
        <v>1799542022</v>
      </c>
      <c r="F60" s="47">
        <v>20227100081652</v>
      </c>
      <c r="G60" s="48">
        <v>44690</v>
      </c>
      <c r="H60" s="38">
        <f>IF(G60="","",WORKDAY(G60,I60,FESTIVOS!$A$2:$V$146))</f>
        <v>44719</v>
      </c>
      <c r="I60" s="39">
        <f>IFERROR(IFERROR(IF(B60=VLOOKUP(B60,Dependencias!$J$3:$J$4,1,FALSE),VLOOKUP(B60,Dependencias!$J$3:$K$4,2,FALSE)),VLOOKUP(A60,Dependencias!$F$3:$G$15,2,FALSE)),"")</f>
        <v>20</v>
      </c>
      <c r="J60" s="41" t="s">
        <v>140</v>
      </c>
      <c r="K60" s="40" t="s">
        <v>279</v>
      </c>
      <c r="L60" s="41" t="str">
        <f>IFERROR(VLOOKUP($C60,Dependencias!$A$2:$D$26,2,FALSE),"")</f>
        <v>Subdirección de Gestión Cultural y Artística</v>
      </c>
      <c r="M60" s="40"/>
      <c r="N60" s="41" t="str">
        <f>IFERROR(VLOOKUP($C60,Dependencias!$A$2:$D$26,4,FALSE),"")</f>
        <v>Ines Elvira Montealegre Martinez</v>
      </c>
      <c r="O60" s="42">
        <v>44699</v>
      </c>
      <c r="P60" s="43">
        <f>IF(O60="","No hay fecha de respuesta!",NETWORKDAYS(G60,O60,FESTIVOS!$A$2:$A$146))</f>
        <v>8</v>
      </c>
      <c r="Q60" s="40" t="s">
        <v>280</v>
      </c>
      <c r="R60" s="23"/>
    </row>
    <row r="61" spans="1:18">
      <c r="A61" s="46" t="s">
        <v>46</v>
      </c>
      <c r="B61" s="41" t="s">
        <v>189</v>
      </c>
      <c r="C61" s="36">
        <v>220</v>
      </c>
      <c r="D61" s="41" t="s">
        <v>188</v>
      </c>
      <c r="E61" s="40">
        <v>1815392022</v>
      </c>
      <c r="F61" s="47">
        <v>20227100081222</v>
      </c>
      <c r="G61" s="48">
        <v>44690</v>
      </c>
      <c r="H61" s="38">
        <f>IF(G61="","",WORKDAY(G61,I61,FESTIVOS!$A$2:$V$146))</f>
        <v>44719</v>
      </c>
      <c r="I61" s="39">
        <f>IFERROR(IFERROR(IF(B61=VLOOKUP(B61,Dependencias!$J$3:$J$4,1,FALSE),VLOOKUP(B61,Dependencias!$J$3:$K$4,2,FALSE)),VLOOKUP(A61,Dependencias!$F$3:$G$15,2,FALSE)),"")</f>
        <v>20</v>
      </c>
      <c r="J61" s="41" t="s">
        <v>190</v>
      </c>
      <c r="K61" s="40" t="s">
        <v>281</v>
      </c>
      <c r="L61" s="41" t="str">
        <f>IFERROR(VLOOKUP($C61,Dependencias!$A$2:$D$26,2,FALSE),"")</f>
        <v>Dirección de Fomento</v>
      </c>
      <c r="M61" s="40"/>
      <c r="N61" s="41" t="str">
        <f>IFERROR(VLOOKUP($C61,Dependencias!$A$2:$D$26,4,FALSE),"")</f>
        <v>Vanessa Barrenecha Samur</v>
      </c>
      <c r="O61" s="42">
        <v>44697</v>
      </c>
      <c r="P61" s="43">
        <f>IF(O61="","No hay fecha de respuesta!",NETWORKDAYS(G61,O61,FESTIVOS!$A$2:$A$146))</f>
        <v>6</v>
      </c>
      <c r="Q61" s="40" t="s">
        <v>282</v>
      </c>
      <c r="R61" s="23"/>
    </row>
    <row r="62" spans="1:18">
      <c r="A62" s="46" t="s">
        <v>46</v>
      </c>
      <c r="B62" s="41" t="s">
        <v>24</v>
      </c>
      <c r="C62" s="36">
        <v>700</v>
      </c>
      <c r="D62" s="41" t="s">
        <v>188</v>
      </c>
      <c r="E62" s="40">
        <v>1821982022</v>
      </c>
      <c r="F62" s="47">
        <v>20227100082772</v>
      </c>
      <c r="G62" s="48">
        <v>44691</v>
      </c>
      <c r="H62" s="38">
        <f>IF(G62="","",WORKDAY(G62,I62,FESTIVOS!$A$2:$V$146))</f>
        <v>44698</v>
      </c>
      <c r="I62" s="39">
        <f>IFERROR(IFERROR(IF(B62=VLOOKUP(B62,Dependencias!$J$3:$J$4,1,FALSE),VLOOKUP(B62,Dependencias!$J$3:$K$4,2,FALSE)),VLOOKUP(A62,Dependencias!$F$3:$G$15,2,FALSE)),"")</f>
        <v>5</v>
      </c>
      <c r="J62" s="41" t="s">
        <v>193</v>
      </c>
      <c r="K62" s="40" t="s">
        <v>283</v>
      </c>
      <c r="L62" s="41" t="str">
        <f>IFERROR(VLOOKUP($C62,Dependencias!$A$2:$D$26,2,FALSE),"")</f>
        <v>Direccion de Gestion Corporativa</v>
      </c>
      <c r="M62" s="40"/>
      <c r="N62" s="41" t="str">
        <f>IFERROR(VLOOKUP($C62,Dependencias!$A$2:$D$26,4,FALSE),"")</f>
        <v>Yamile Borja Martinez</v>
      </c>
      <c r="O62" s="42">
        <v>44693</v>
      </c>
      <c r="P62" s="43">
        <f>IF(O62="","No hay fecha de respuesta!",NETWORKDAYS(G62,O62,FESTIVOS!$A$2:$A$146))</f>
        <v>3</v>
      </c>
      <c r="Q62" s="40" t="s">
        <v>284</v>
      </c>
      <c r="R62" s="23"/>
    </row>
    <row r="63" spans="1:18">
      <c r="A63" s="46" t="s">
        <v>46</v>
      </c>
      <c r="B63" s="41" t="s">
        <v>189</v>
      </c>
      <c r="C63" s="36">
        <v>310</v>
      </c>
      <c r="D63" s="41" t="s">
        <v>191</v>
      </c>
      <c r="E63" s="35">
        <v>1817332022</v>
      </c>
      <c r="F63" s="47">
        <v>20227100086492</v>
      </c>
      <c r="G63" s="48">
        <v>44691</v>
      </c>
      <c r="H63" s="38">
        <f>IF(G63="","",WORKDAY(G63,I63,FESTIVOS!$A$2:$V$146))</f>
        <v>44720</v>
      </c>
      <c r="I63" s="39">
        <f>IFERROR(IFERROR(IF(B63=VLOOKUP(B63,Dependencias!$J$3:$J$4,1,FALSE),VLOOKUP(B63,Dependencias!$J$3:$K$4,2,FALSE)),VLOOKUP(A63,Dependencias!$F$3:$G$15,2,FALSE)),"")</f>
        <v>20</v>
      </c>
      <c r="J63" s="41" t="s">
        <v>140</v>
      </c>
      <c r="K63" s="40" t="s">
        <v>285</v>
      </c>
      <c r="L63" s="41" t="str">
        <f>IFERROR(VLOOKUP($C63,Dependencias!$A$2:$D$26,2,FALSE),"")</f>
        <v>Subdirección de Gestión Cultural y Artística</v>
      </c>
      <c r="M63" s="40"/>
      <c r="N63" s="41" t="str">
        <f>IFERROR(VLOOKUP($C63,Dependencias!$A$2:$D$26,4,FALSE),"")</f>
        <v>Ines Elvira Montealegre Martinez</v>
      </c>
      <c r="O63" s="42">
        <v>44705</v>
      </c>
      <c r="P63" s="43">
        <f>IF(O63="","No hay fecha de respuesta!",NETWORKDAYS(G63,O63,FESTIVOS!$A$2:$A$146))</f>
        <v>11</v>
      </c>
      <c r="Q63" s="40" t="s">
        <v>286</v>
      </c>
      <c r="R63" s="23"/>
    </row>
    <row r="64" spans="1:18">
      <c r="A64" s="46" t="s">
        <v>56</v>
      </c>
      <c r="B64" s="41" t="s">
        <v>189</v>
      </c>
      <c r="C64" s="36">
        <v>120</v>
      </c>
      <c r="D64" s="41" t="s">
        <v>191</v>
      </c>
      <c r="E64" s="35">
        <v>1821392022</v>
      </c>
      <c r="F64" s="47">
        <v>20227100083002</v>
      </c>
      <c r="G64" s="48">
        <v>44691</v>
      </c>
      <c r="H64" s="38">
        <f>IF(G64="","",WORKDAY(G64,I64,FESTIVOS!$A$2:$V$146))</f>
        <v>44743</v>
      </c>
      <c r="I64" s="39">
        <f>IFERROR(IFERROR(IF(B64=VLOOKUP(B64,Dependencias!$J$3:$J$4,1,FALSE),VLOOKUP(B64,Dependencias!$J$3:$K$4,2,FALSE)),VLOOKUP(A64,Dependencias!$F$3:$G$15,2,FALSE)),"")</f>
        <v>35</v>
      </c>
      <c r="J64" s="41" t="s">
        <v>151</v>
      </c>
      <c r="K64" s="40" t="s">
        <v>287</v>
      </c>
      <c r="L64" s="41" t="str">
        <f>IFERROR(VLOOKUP($C64,Dependencias!$A$2:$D$26,2,FALSE),"")</f>
        <v>Oficina Asesora de Comunicaciones</v>
      </c>
      <c r="M64" s="40"/>
      <c r="N64" s="41" t="str">
        <f>IFERROR(VLOOKUP($C64,Dependencias!$A$2:$D$26,4,FALSE),"")</f>
        <v>Carolina Ruiz Caicedo</v>
      </c>
      <c r="O64" s="42"/>
      <c r="P64" s="43" t="str">
        <f>IF(O64="","No hay fecha de respuesta!",NETWORKDAYS(G64,O64,FESTIVOS!$A$2:$A$146))</f>
        <v>No hay fecha de respuesta!</v>
      </c>
      <c r="Q64" s="40"/>
      <c r="R64" s="23"/>
    </row>
    <row r="65" spans="1:18">
      <c r="A65" s="46" t="s">
        <v>51</v>
      </c>
      <c r="B65" s="41" t="s">
        <v>189</v>
      </c>
      <c r="C65" s="36">
        <v>730</v>
      </c>
      <c r="D65" s="41" t="s">
        <v>191</v>
      </c>
      <c r="E65" s="35">
        <v>1807452022</v>
      </c>
      <c r="F65" s="47">
        <v>20227100086512</v>
      </c>
      <c r="G65" s="48">
        <v>44691</v>
      </c>
      <c r="H65" s="38">
        <f>IF(G65="","",WORKDAY(G65,I65,FESTIVOS!$A$2:$V$146))</f>
        <v>44720</v>
      </c>
      <c r="I65" s="39">
        <f>IFERROR(IFERROR(IF(B65=VLOOKUP(B65,Dependencias!$J$3:$J$4,1,FALSE),VLOOKUP(B65,Dependencias!$J$3:$K$4,2,FALSE)),VLOOKUP(A65,Dependencias!$F$3:$G$15,2,FALSE)),"")</f>
        <v>20</v>
      </c>
      <c r="J65" s="41" t="s">
        <v>136</v>
      </c>
      <c r="K65" s="40" t="s">
        <v>206</v>
      </c>
      <c r="L65" s="41" t="str">
        <f>IFERROR(VLOOKUP($C65,Dependencias!$A$2:$D$26,2,FALSE),"")</f>
        <v>Grupo Interno De Trabajo De Gestión Del Talento Humano</v>
      </c>
      <c r="M65" s="40"/>
      <c r="N65" s="41" t="str">
        <f>IFERROR(VLOOKUP($C65,Dependencias!$A$2:$D$26,4,FALSE),"")</f>
        <v>Alba Nohora Diaz Galan</v>
      </c>
      <c r="O65" s="42">
        <v>44706</v>
      </c>
      <c r="P65" s="43">
        <f>IF(O65="","No hay fecha de respuesta!",NETWORKDAYS(G65,O65,FESTIVOS!$A$2:$A$146))</f>
        <v>12</v>
      </c>
      <c r="Q65" s="40" t="s">
        <v>288</v>
      </c>
      <c r="R65" s="23"/>
    </row>
    <row r="66" spans="1:18">
      <c r="A66" s="46" t="s">
        <v>46</v>
      </c>
      <c r="B66" s="41" t="s">
        <v>189</v>
      </c>
      <c r="C66" s="36">
        <v>310</v>
      </c>
      <c r="D66" s="41" t="s">
        <v>188</v>
      </c>
      <c r="E66" s="35">
        <v>1840892022</v>
      </c>
      <c r="F66" s="47">
        <v>20227100083942</v>
      </c>
      <c r="G66" s="48">
        <v>44692</v>
      </c>
      <c r="H66" s="38">
        <f>IF(G66="","",WORKDAY(G66,I66,FESTIVOS!$A$2:$V$146))</f>
        <v>44721</v>
      </c>
      <c r="I66" s="39">
        <f>IFERROR(IFERROR(IF(B66=VLOOKUP(B66,Dependencias!$J$3:$J$4,1,FALSE),VLOOKUP(B66,Dependencias!$J$3:$K$4,2,FALSE)),VLOOKUP(A66,Dependencias!$F$3:$G$15,2,FALSE)),"")</f>
        <v>20</v>
      </c>
      <c r="J66" s="41" t="s">
        <v>140</v>
      </c>
      <c r="K66" s="40" t="s">
        <v>289</v>
      </c>
      <c r="L66" s="41" t="str">
        <f>IFERROR(VLOOKUP($C66,Dependencias!$A$2:$D$26,2,FALSE),"")</f>
        <v>Subdirección de Gestión Cultural y Artística</v>
      </c>
      <c r="M66" s="40"/>
      <c r="N66" s="41"/>
      <c r="O66" s="42"/>
      <c r="P66" s="43" t="str">
        <f>IF(O66="","No hay fecha de respuesta!",NETWORKDAYS(G66,O66,FESTIVOS!$A$2:$A$146))</f>
        <v>No hay fecha de respuesta!</v>
      </c>
      <c r="Q66" s="40"/>
      <c r="R66" s="23"/>
    </row>
    <row r="67" spans="1:18">
      <c r="A67" s="46" t="s">
        <v>46</v>
      </c>
      <c r="B67" s="41" t="s">
        <v>189</v>
      </c>
      <c r="C67" s="36">
        <v>900</v>
      </c>
      <c r="D67" s="41" t="s">
        <v>188</v>
      </c>
      <c r="E67" s="35">
        <v>1836722022</v>
      </c>
      <c r="F67" s="47">
        <v>20227100083762</v>
      </c>
      <c r="G67" s="48">
        <v>44692</v>
      </c>
      <c r="H67" s="38">
        <f>IF(G67="","",WORKDAY(G67,I67,FESTIVOS!$A$2:$V$146))</f>
        <v>44721</v>
      </c>
      <c r="I67" s="39">
        <f>IFERROR(IFERROR(IF(B67=VLOOKUP(B67,Dependencias!$J$3:$J$4,1,FALSE),VLOOKUP(B67,Dependencias!$J$3:$K$4,2,FALSE)),VLOOKUP(A67,Dependencias!$F$3:$G$15,2,FALSE)),"")</f>
        <v>20</v>
      </c>
      <c r="J67" s="41" t="s">
        <v>140</v>
      </c>
      <c r="K67" s="40" t="s">
        <v>290</v>
      </c>
      <c r="L67" s="41" t="str">
        <f>IFERROR(VLOOKUP($C67,Dependencias!$A$2:$D$26,2,FALSE),"")</f>
        <v>Subsecretaria de Cultura Ciudadana y Gestión del Conocimiento</v>
      </c>
      <c r="M67" s="40"/>
      <c r="N67" s="41"/>
      <c r="O67" s="42"/>
      <c r="P67" s="43" t="str">
        <f>IF(O67="","No hay fecha de respuesta!",NETWORKDAYS(G67,O67,FESTIVOS!$A$2:$A$146))</f>
        <v>No hay fecha de respuesta!</v>
      </c>
      <c r="Q67" s="40"/>
      <c r="R67" s="23"/>
    </row>
    <row r="68" spans="1:18">
      <c r="A68" s="46" t="s">
        <v>56</v>
      </c>
      <c r="B68" s="41" t="s">
        <v>189</v>
      </c>
      <c r="C68" s="36">
        <v>120</v>
      </c>
      <c r="D68" s="41" t="s">
        <v>191</v>
      </c>
      <c r="E68" s="35">
        <v>1822712022</v>
      </c>
      <c r="F68" s="47">
        <v>20227100083002</v>
      </c>
      <c r="G68" s="48">
        <v>44692</v>
      </c>
      <c r="H68" s="38">
        <f>IF(G68="","",WORKDAY(G68,I68,FESTIVOS!$A$2:$V$146))</f>
        <v>44747</v>
      </c>
      <c r="I68" s="39">
        <f>IFERROR(IFERROR(IF(B68=VLOOKUP(B68,Dependencias!$J$3:$J$4,1,FALSE),VLOOKUP(B68,Dependencias!$J$3:$K$4,2,FALSE)),VLOOKUP(A68,Dependencias!$F$3:$G$15,2,FALSE)),"")</f>
        <v>35</v>
      </c>
      <c r="J68" s="41" t="s">
        <v>151</v>
      </c>
      <c r="K68" s="40" t="s">
        <v>287</v>
      </c>
      <c r="L68" s="41" t="str">
        <f>IFERROR(VLOOKUP($C68,Dependencias!$A$2:$D$26,2,FALSE),"")</f>
        <v>Oficina Asesora de Comunicaciones</v>
      </c>
      <c r="M68" s="40"/>
      <c r="N68" s="41" t="str">
        <f>IFERROR(VLOOKUP($C68,Dependencias!$A$2:$D$26,4,FALSE),"")</f>
        <v>Carolina Ruiz Caicedo</v>
      </c>
      <c r="O68" s="42"/>
      <c r="P68" s="43" t="str">
        <f>IF(O68="","No hay fecha de respuesta!",NETWORKDAYS(G68,O68,FESTIVOS!$A$2:$A$146))</f>
        <v>No hay fecha de respuesta!</v>
      </c>
      <c r="Q68" s="40"/>
      <c r="R68" s="23"/>
    </row>
    <row r="69" spans="1:18">
      <c r="A69" s="46" t="s">
        <v>35</v>
      </c>
      <c r="B69" s="41" t="s">
        <v>189</v>
      </c>
      <c r="C69" s="36">
        <v>210</v>
      </c>
      <c r="D69" s="41" t="s">
        <v>191</v>
      </c>
      <c r="E69" s="35">
        <v>1832782022</v>
      </c>
      <c r="F69" s="47">
        <v>20227100086532</v>
      </c>
      <c r="G69" s="48">
        <v>44691</v>
      </c>
      <c r="H69" s="38">
        <f>IF(G69="","",WORKDAY(G69,I69,FESTIVOS!$A$2:$V$146))</f>
        <v>44735</v>
      </c>
      <c r="I69" s="39">
        <f>IFERROR(IFERROR(IF(B69=VLOOKUP(B69,Dependencias!$J$3:$J$4,1,FALSE),VLOOKUP(B69,Dependencias!$J$3:$K$4,2,FALSE)),VLOOKUP(A69,Dependencias!$F$3:$G$15,2,FALSE)),"")</f>
        <v>30</v>
      </c>
      <c r="J69" s="41" t="s">
        <v>140</v>
      </c>
      <c r="K69" s="40" t="s">
        <v>291</v>
      </c>
      <c r="L69" s="41" t="str">
        <f>IFERROR(VLOOKUP($C69,Dependencias!$A$2:$D$26,2,FALSE),"")</f>
        <v>Dirección de Asuntos Locales y Participación</v>
      </c>
      <c r="M69" s="40"/>
      <c r="N69" s="41" t="str">
        <f>IFERROR(VLOOKUP($C69,Dependencias!$A$2:$D$26,4,FALSE),"")</f>
        <v>Alejandro Franco Plata</v>
      </c>
      <c r="O69" s="42"/>
      <c r="P69" s="43" t="str">
        <f>IF(O69="","No hay fecha de respuesta!",NETWORKDAYS(G69,O69,FESTIVOS!$A$2:$A$146))</f>
        <v>No hay fecha de respuesta!</v>
      </c>
      <c r="Q69" s="40"/>
      <c r="R69" s="23"/>
    </row>
    <row r="70" spans="1:18">
      <c r="A70" s="46" t="s">
        <v>46</v>
      </c>
      <c r="B70" s="41" t="s">
        <v>189</v>
      </c>
      <c r="C70" s="36">
        <v>240</v>
      </c>
      <c r="D70" s="41" t="s">
        <v>188</v>
      </c>
      <c r="E70" s="35">
        <v>1865642022</v>
      </c>
      <c r="F70" s="47">
        <v>20227100085392</v>
      </c>
      <c r="G70" s="48">
        <v>44693</v>
      </c>
      <c r="H70" s="38">
        <f>IF(G70="","",WORKDAY(G70,I70,FESTIVOS!$A$2:$V$146))</f>
        <v>44722</v>
      </c>
      <c r="I70" s="39">
        <f>IFERROR(IFERROR(IF(B70=VLOOKUP(B70,Dependencias!$J$3:$J$4,1,FALSE),VLOOKUP(B70,Dependencias!$J$3:$K$4,2,FALSE)),VLOOKUP(A70,Dependencias!$F$3:$G$15,2,FALSE)),"")</f>
        <v>20</v>
      </c>
      <c r="J70" s="41" t="s">
        <v>190</v>
      </c>
      <c r="K70" s="40" t="s">
        <v>292</v>
      </c>
      <c r="L70" s="41" t="str">
        <f>IFERROR(VLOOKUP($C70,Dependencias!$A$2:$D$26,2,FALSE),"")</f>
        <v>Dirección de Economia, Estudios y Politica</v>
      </c>
      <c r="M70" s="40"/>
      <c r="N70" s="41" t="str">
        <f>IFERROR(VLOOKUP($C70,Dependencias!$A$2:$D$26,4,FALSE),"")</f>
        <v>Mauricio Agudelo Ruiz</v>
      </c>
      <c r="O70" s="42"/>
      <c r="P70" s="43" t="str">
        <f>IF(O70="","No hay fecha de respuesta!",NETWORKDAYS(G70,O70,FESTIVOS!$A$2:$A$146))</f>
        <v>No hay fecha de respuesta!</v>
      </c>
      <c r="Q70" s="40"/>
      <c r="R70" s="23"/>
    </row>
    <row r="71" spans="1:18">
      <c r="A71" s="46" t="s">
        <v>41</v>
      </c>
      <c r="B71" s="41" t="s">
        <v>24</v>
      </c>
      <c r="C71" s="36">
        <v>700</v>
      </c>
      <c r="D71" s="41" t="s">
        <v>188</v>
      </c>
      <c r="E71" s="35">
        <v>1846292022</v>
      </c>
      <c r="F71" s="47">
        <v>20227100084222</v>
      </c>
      <c r="G71" s="48">
        <v>44692</v>
      </c>
      <c r="H71" s="38">
        <f>IF(G71="","",WORKDAY(G71,I71,FESTIVOS!$A$2:$V$146))</f>
        <v>44699</v>
      </c>
      <c r="I71" s="39">
        <f>IFERROR(IFERROR(IF(B71=VLOOKUP(B71,Dependencias!$J$3:$J$4,1,FALSE),VLOOKUP(B71,Dependencias!$J$3:$K$4,2,FALSE)),VLOOKUP(A71,Dependencias!$F$3:$G$15,2,FALSE)),"")</f>
        <v>5</v>
      </c>
      <c r="J71" s="41" t="s">
        <v>193</v>
      </c>
      <c r="K71" s="40" t="s">
        <v>293</v>
      </c>
      <c r="L71" s="41" t="str">
        <f>IFERROR(VLOOKUP($C71,Dependencias!$A$2:$D$26,2,FALSE),"")</f>
        <v>Direccion de Gestion Corporativa</v>
      </c>
      <c r="M71" s="40"/>
      <c r="N71" s="41" t="str">
        <f>IFERROR(VLOOKUP($C71,Dependencias!$A$2:$D$26,4,FALSE),"")</f>
        <v>Yamile Borja Martinez</v>
      </c>
      <c r="O71" s="42">
        <v>44694</v>
      </c>
      <c r="P71" s="43">
        <f>IF(O71="","No hay fecha de respuesta!",NETWORKDAYS(G71,O71,FESTIVOS!$A$2:$A$146))</f>
        <v>3</v>
      </c>
      <c r="Q71" s="40" t="s">
        <v>173</v>
      </c>
      <c r="R71" s="23"/>
    </row>
    <row r="72" spans="1:18">
      <c r="A72" s="46" t="s">
        <v>41</v>
      </c>
      <c r="B72" s="41" t="s">
        <v>24</v>
      </c>
      <c r="C72" s="36">
        <v>700</v>
      </c>
      <c r="D72" s="41" t="s">
        <v>188</v>
      </c>
      <c r="E72" s="35">
        <v>1838672022</v>
      </c>
      <c r="F72" s="47">
        <v>20227100083842</v>
      </c>
      <c r="G72" s="48">
        <v>44692</v>
      </c>
      <c r="H72" s="38">
        <f>IF(G72="","",WORKDAY(G72,I72,FESTIVOS!$A$2:$V$146))</f>
        <v>44699</v>
      </c>
      <c r="I72" s="39">
        <f>IFERROR(IFERROR(IF(B72=VLOOKUP(B72,Dependencias!$J$3:$J$4,1,FALSE),VLOOKUP(B72,Dependencias!$J$3:$K$4,2,FALSE)),VLOOKUP(A72,Dependencias!$F$3:$G$15,2,FALSE)),"")</f>
        <v>5</v>
      </c>
      <c r="J72" s="41" t="s">
        <v>193</v>
      </c>
      <c r="K72" s="40" t="s">
        <v>294</v>
      </c>
      <c r="L72" s="41" t="str">
        <f>IFERROR(VLOOKUP($C72,Dependencias!$A$2:$D$26,2,FALSE),"")</f>
        <v>Direccion de Gestion Corporativa</v>
      </c>
      <c r="M72" s="40"/>
      <c r="N72" s="41" t="str">
        <f>IFERROR(VLOOKUP($C72,Dependencias!$A$2:$D$26,4,FALSE),"")</f>
        <v>Yamile Borja Martinez</v>
      </c>
      <c r="O72" s="42">
        <v>44694</v>
      </c>
      <c r="P72" s="43">
        <f>IF(O72="","No hay fecha de respuesta!",NETWORKDAYS(G72,O72,FESTIVOS!$A$2:$A$146))</f>
        <v>3</v>
      </c>
      <c r="Q72" s="40" t="s">
        <v>173</v>
      </c>
      <c r="R72" s="23"/>
    </row>
    <row r="73" spans="1:18">
      <c r="A73" s="46" t="s">
        <v>46</v>
      </c>
      <c r="B73" s="41" t="s">
        <v>189</v>
      </c>
      <c r="C73" s="36">
        <v>800</v>
      </c>
      <c r="D73" s="41" t="s">
        <v>191</v>
      </c>
      <c r="E73" s="35">
        <v>1853312022</v>
      </c>
      <c r="F73" s="47">
        <v>20227100086522</v>
      </c>
      <c r="G73" s="48">
        <v>44692</v>
      </c>
      <c r="H73" s="38">
        <f>IF(G73="","",WORKDAY(G73,I73,FESTIVOS!$A$2:$V$146))</f>
        <v>44721</v>
      </c>
      <c r="I73" s="39">
        <f>IFERROR(IFERROR(IF(B73=VLOOKUP(B73,Dependencias!$J$3:$J$4,1,FALSE),VLOOKUP(B73,Dependencias!$J$3:$K$4,2,FALSE)),VLOOKUP(A73,Dependencias!$F$3:$G$15,2,FALSE)),"")</f>
        <v>20</v>
      </c>
      <c r="J73" s="41" t="s">
        <v>148</v>
      </c>
      <c r="K73" s="40" t="s">
        <v>295</v>
      </c>
      <c r="L73" s="41" t="str">
        <f>IFERROR(VLOOKUP($C73,Dependencias!$A$2:$D$26,2,FALSE),"")</f>
        <v>Dirección de Lectura y Bibliotecas</v>
      </c>
      <c r="M73" s="40"/>
      <c r="N73" s="41" t="str">
        <f>IFERROR(VLOOKUP($C73,Dependencias!$A$2:$D$26,4,FALSE),"")</f>
        <v>Maria Consuelo Gaitan Gaitan</v>
      </c>
      <c r="O73" s="42"/>
      <c r="P73" s="43" t="str">
        <f>IF(O73="","No hay fecha de respuesta!",NETWORKDAYS(G73,O73,FESTIVOS!$A$2:$A$146))</f>
        <v>No hay fecha de respuesta!</v>
      </c>
      <c r="Q73" s="40"/>
      <c r="R73" s="23"/>
    </row>
    <row r="74" spans="1:18">
      <c r="A74" s="46" t="s">
        <v>46</v>
      </c>
      <c r="B74" s="41" t="s">
        <v>24</v>
      </c>
      <c r="C74" s="36">
        <v>700</v>
      </c>
      <c r="D74" s="41" t="s">
        <v>191</v>
      </c>
      <c r="E74" s="35">
        <v>1819462022</v>
      </c>
      <c r="F74" s="47">
        <v>20227100086542</v>
      </c>
      <c r="G74" s="48">
        <v>44693</v>
      </c>
      <c r="H74" s="38">
        <f>IF(G74="","",WORKDAY(G74,I74,FESTIVOS!$A$2:$V$146))</f>
        <v>44700</v>
      </c>
      <c r="I74" s="39">
        <f>IFERROR(IFERROR(IF(B74=VLOOKUP(B74,Dependencias!$J$3:$J$4,1,FALSE),VLOOKUP(B74,Dependencias!$J$3:$K$4,2,FALSE)),VLOOKUP(A74,Dependencias!$F$3:$G$15,2,FALSE)),"")</f>
        <v>5</v>
      </c>
      <c r="J74" s="41" t="s">
        <v>193</v>
      </c>
      <c r="K74" s="40" t="s">
        <v>296</v>
      </c>
      <c r="L74" s="41" t="str">
        <f>IFERROR(VLOOKUP($C74,Dependencias!$A$2:$D$26,2,FALSE),"")</f>
        <v>Direccion de Gestion Corporativa</v>
      </c>
      <c r="M74" s="40"/>
      <c r="N74" s="41" t="str">
        <f>IFERROR(VLOOKUP($C74,Dependencias!$A$2:$D$26,4,FALSE),"")</f>
        <v>Yamile Borja Martinez</v>
      </c>
      <c r="O74" s="42">
        <v>44694</v>
      </c>
      <c r="P74" s="43">
        <f>IF(O74="","No hay fecha de respuesta!",NETWORKDAYS(G74,O74,FESTIVOS!$A$2:$A$146))</f>
        <v>2</v>
      </c>
      <c r="Q74" s="40" t="s">
        <v>297</v>
      </c>
      <c r="R74" s="23"/>
    </row>
    <row r="75" spans="1:18">
      <c r="A75" s="46" t="s">
        <v>35</v>
      </c>
      <c r="B75" s="41" t="s">
        <v>24</v>
      </c>
      <c r="C75" s="36">
        <v>700</v>
      </c>
      <c r="D75" s="41" t="s">
        <v>191</v>
      </c>
      <c r="E75" s="35">
        <v>1798992022</v>
      </c>
      <c r="F75" s="47">
        <v>20227100086562</v>
      </c>
      <c r="G75" s="48">
        <v>44693</v>
      </c>
      <c r="H75" s="38">
        <f>IF(G75="","",WORKDAY(G75,I75,FESTIVOS!$A$2:$V$146))</f>
        <v>44700</v>
      </c>
      <c r="I75" s="39">
        <f>IFERROR(IFERROR(IF(B75=VLOOKUP(B75,Dependencias!$J$3:$J$4,1,FALSE),VLOOKUP(B75,Dependencias!$J$3:$K$4,2,FALSE)),VLOOKUP(A75,Dependencias!$F$3:$G$15,2,FALSE)),"")</f>
        <v>5</v>
      </c>
      <c r="J75" s="41" t="s">
        <v>193</v>
      </c>
      <c r="K75" s="40" t="s">
        <v>298</v>
      </c>
      <c r="L75" s="41" t="str">
        <f>IFERROR(VLOOKUP($C75,Dependencias!$A$2:$D$26,2,FALSE),"")</f>
        <v>Direccion de Gestion Corporativa</v>
      </c>
      <c r="M75" s="40"/>
      <c r="N75" s="41" t="str">
        <f>IFERROR(VLOOKUP($C75,Dependencias!$A$2:$D$26,4,FALSE),"")</f>
        <v>Yamile Borja Martinez</v>
      </c>
      <c r="O75" s="42">
        <v>44694</v>
      </c>
      <c r="P75" s="43">
        <f>IF(O75="","No hay fecha de respuesta!",NETWORKDAYS(G75,O75,FESTIVOS!$A$2:$A$146))</f>
        <v>2</v>
      </c>
      <c r="Q75" s="40" t="s">
        <v>173</v>
      </c>
      <c r="R75" s="23"/>
    </row>
    <row r="76" spans="1:18">
      <c r="A76" s="46" t="s">
        <v>35</v>
      </c>
      <c r="B76" s="41" t="s">
        <v>189</v>
      </c>
      <c r="C76" s="36">
        <v>330</v>
      </c>
      <c r="D76" s="41" t="s">
        <v>191</v>
      </c>
      <c r="E76" s="35">
        <v>1866862022</v>
      </c>
      <c r="F76" s="47">
        <v>20227100086552</v>
      </c>
      <c r="G76" s="48">
        <v>44693</v>
      </c>
      <c r="H76" s="38">
        <f>IF(G76="","",WORKDAY(G76,I76,FESTIVOS!$A$2:$V$146))</f>
        <v>44740</v>
      </c>
      <c r="I76" s="39">
        <f>IFERROR(IFERROR(IF(B76=VLOOKUP(B76,Dependencias!$J$3:$J$4,1,FALSE),VLOOKUP(B76,Dependencias!$J$3:$K$4,2,FALSE)),VLOOKUP(A76,Dependencias!$F$3:$G$15,2,FALSE)),"")</f>
        <v>30</v>
      </c>
      <c r="J76" s="41" t="s">
        <v>142</v>
      </c>
      <c r="K76" s="40" t="s">
        <v>299</v>
      </c>
      <c r="L76" s="41" t="str">
        <f>IFERROR(VLOOKUP($C76,Dependencias!$A$2:$D$26,2,FALSE),"")</f>
        <v>Subdirección de Infraestructura y patrimonio cultural</v>
      </c>
      <c r="M76" s="40"/>
      <c r="N76" s="41" t="str">
        <f>IFERROR(VLOOKUP($C76,Dependencias!$A$2:$D$26,4,FALSE),"")</f>
        <v>Ivan Dario Quiñones Sanchez</v>
      </c>
      <c r="O76" s="42"/>
      <c r="P76" s="43" t="str">
        <f>IF(O76="","No hay fecha de respuesta!",NETWORKDAYS(G76,O76,FESTIVOS!$A$2:$A$146))</f>
        <v>No hay fecha de respuesta!</v>
      </c>
      <c r="Q76" s="40"/>
      <c r="R76" s="23"/>
    </row>
    <row r="77" spans="1:18">
      <c r="A77" s="34" t="s">
        <v>46</v>
      </c>
      <c r="B77" s="41" t="s">
        <v>189</v>
      </c>
      <c r="C77" s="36">
        <v>300</v>
      </c>
      <c r="D77" s="41" t="s">
        <v>188</v>
      </c>
      <c r="E77" s="40">
        <v>1931912022</v>
      </c>
      <c r="F77" s="47">
        <v>20227100085212</v>
      </c>
      <c r="G77" s="48">
        <v>44693</v>
      </c>
      <c r="H77" s="38">
        <f>IF(G77="","",WORKDAY(G77,I77,FESTIVOS!$A$2:$V$146))</f>
        <v>44722</v>
      </c>
      <c r="I77" s="39">
        <f>IFERROR(IFERROR(IF(B77=VLOOKUP(B77,Dependencias!$J$3:$J$4,1,FALSE),VLOOKUP(B77,Dependencias!$J$3:$K$4,2,FALSE)),VLOOKUP(A77,Dependencias!$F$3:$G$15,2,FALSE)),"")</f>
        <v>20</v>
      </c>
      <c r="J77" s="41" t="s">
        <v>140</v>
      </c>
      <c r="K77" s="40" t="s">
        <v>300</v>
      </c>
      <c r="L77" s="41" t="str">
        <f>IFERROR(VLOOKUP($C77,Dependencias!$A$2:$D$26,2,FALSE),"")</f>
        <v>Dirección de Arte, Cultura y Patrimonio</v>
      </c>
      <c r="M77" s="40"/>
      <c r="N77" s="41" t="str">
        <f>IFERROR(VLOOKUP($C77,Dependencias!$A$2:$D$26,4,FALSE),"")</f>
        <v>Liliana Mercedes Gonzalez Jinete</v>
      </c>
      <c r="O77" s="42"/>
      <c r="P77" s="43" t="str">
        <f>IF(O77="","No hay fecha de respuesta!",NETWORKDAYS(G77,O77,FESTIVOS!$A$2:$A$146))</f>
        <v>No hay fecha de respuesta!</v>
      </c>
      <c r="Q77" s="40"/>
      <c r="R77" s="23"/>
    </row>
    <row r="78" spans="1:18">
      <c r="A78" s="46" t="s">
        <v>51</v>
      </c>
      <c r="B78" s="41" t="s">
        <v>189</v>
      </c>
      <c r="C78" s="36">
        <v>760</v>
      </c>
      <c r="D78" s="41" t="s">
        <v>188</v>
      </c>
      <c r="E78" s="40">
        <v>1876642022</v>
      </c>
      <c r="F78" s="47">
        <v>20227100085412</v>
      </c>
      <c r="G78" s="48">
        <v>44693</v>
      </c>
      <c r="H78" s="38">
        <f>IF(G78="","",WORKDAY(G78,I78,FESTIVOS!$A$2:$V$146))</f>
        <v>44722</v>
      </c>
      <c r="I78" s="39">
        <f>IFERROR(IFERROR(IF(B78=VLOOKUP(B78,Dependencias!$J$3:$J$4,1,FALSE),VLOOKUP(B78,Dependencias!$J$3:$K$4,2,FALSE)),VLOOKUP(A78,Dependencias!$F$3:$G$15,2,FALSE)),"")</f>
        <v>20</v>
      </c>
      <c r="J78" s="41" t="s">
        <v>136</v>
      </c>
      <c r="K78" s="40" t="s">
        <v>301</v>
      </c>
      <c r="L78" s="41" t="str">
        <f>IFERROR(VLOOKUP($C78,Dependencias!$A$2:$D$26,2,FALSE),"")</f>
        <v>Grupo interno de Trabajo de Contratacion</v>
      </c>
      <c r="M78" s="40"/>
      <c r="N78" s="41" t="str">
        <f>IFERROR(VLOOKUP($C78,Dependencias!$A$2:$D$26,4,FALSE),"")</f>
        <v>Myriam Janeth Sosa Sedano</v>
      </c>
      <c r="O78" s="42"/>
      <c r="P78" s="43" t="str">
        <f>IF(O78="","No hay fecha de respuesta!",NETWORKDAYS(G78,O78,FESTIVOS!$A$2:$A$146))</f>
        <v>No hay fecha de respuesta!</v>
      </c>
      <c r="Q78" s="40"/>
      <c r="R78" s="23"/>
    </row>
    <row r="79" spans="1:18">
      <c r="A79" s="46" t="s">
        <v>41</v>
      </c>
      <c r="B79" s="41" t="s">
        <v>24</v>
      </c>
      <c r="C79" s="36">
        <v>700</v>
      </c>
      <c r="D79" s="41" t="s">
        <v>188</v>
      </c>
      <c r="E79" s="40">
        <v>1877652022</v>
      </c>
      <c r="F79" s="47">
        <v>20227100085332</v>
      </c>
      <c r="G79" s="48">
        <v>44693</v>
      </c>
      <c r="H79" s="38">
        <f>IF(G79="","",WORKDAY(G79,I79,FESTIVOS!$A$2:$V$146))</f>
        <v>44700</v>
      </c>
      <c r="I79" s="39">
        <f>IFERROR(IFERROR(IF(B79=VLOOKUP(B79,Dependencias!$J$3:$J$4,1,FALSE),VLOOKUP(B79,Dependencias!$J$3:$K$4,2,FALSE)),VLOOKUP(A79,Dependencias!$F$3:$G$15,2,FALSE)),"")</f>
        <v>5</v>
      </c>
      <c r="J79" s="41" t="s">
        <v>193</v>
      </c>
      <c r="K79" s="40" t="s">
        <v>302</v>
      </c>
      <c r="L79" s="41" t="str">
        <f>IFERROR(VLOOKUP($C79,Dependencias!$A$2:$D$26,2,FALSE),"")</f>
        <v>Direccion de Gestion Corporativa</v>
      </c>
      <c r="M79" s="40"/>
      <c r="N79" s="41" t="str">
        <f>IFERROR(VLOOKUP($C79,Dependencias!$A$2:$D$26,4,FALSE),"")</f>
        <v>Yamile Borja Martinez</v>
      </c>
      <c r="O79" s="42">
        <v>44694</v>
      </c>
      <c r="P79" s="43">
        <f>IF(O79="","No hay fecha de respuesta!",NETWORKDAYS(G79,O79,FESTIVOS!$A$2:$A$146))</f>
        <v>2</v>
      </c>
      <c r="Q79" s="40" t="s">
        <v>173</v>
      </c>
      <c r="R79" s="23"/>
    </row>
    <row r="80" spans="1:18">
      <c r="A80" s="34" t="s">
        <v>41</v>
      </c>
      <c r="B80" s="41" t="s">
        <v>189</v>
      </c>
      <c r="C80" s="36">
        <v>730</v>
      </c>
      <c r="D80" s="41" t="s">
        <v>188</v>
      </c>
      <c r="E80" s="40">
        <v>1799362022</v>
      </c>
      <c r="F80" s="47">
        <v>20227100081642</v>
      </c>
      <c r="G80" s="48">
        <v>44690</v>
      </c>
      <c r="H80" s="38">
        <f>IF(G80="","",WORKDAY(G80,I80,FESTIVOS!$A$2:$V$146))</f>
        <v>44734</v>
      </c>
      <c r="I80" s="39">
        <f>IFERROR(IFERROR(IF(B80=VLOOKUP(B80,Dependencias!$J$3:$J$4,1,FALSE),VLOOKUP(B80,Dependencias!$J$3:$K$4,2,FALSE)),VLOOKUP(A80,Dependencias!$F$3:$G$15,2,FALSE)),"")</f>
        <v>30</v>
      </c>
      <c r="J80" s="41" t="s">
        <v>136</v>
      </c>
      <c r="K80" s="40" t="s">
        <v>303</v>
      </c>
      <c r="L80" s="41" t="str">
        <f>IFERROR(VLOOKUP($C80,Dependencias!$A$2:$D$26,2,FALSE),"")</f>
        <v>Grupo Interno De Trabajo De Gestión Del Talento Humano</v>
      </c>
      <c r="M80" s="40"/>
      <c r="N80" s="41" t="str">
        <f>IFERROR(VLOOKUP($C80,Dependencias!$A$2:$D$26,4,FALSE),"")</f>
        <v>Alba Nohora Diaz Galan</v>
      </c>
      <c r="O80" s="42"/>
      <c r="P80" s="43" t="str">
        <f>IF(O80="","No hay fecha de respuesta!",NETWORKDAYS(G80,O80,FESTIVOS!$A$2:$A$146))</f>
        <v>No hay fecha de respuesta!</v>
      </c>
      <c r="Q80" s="40"/>
      <c r="R80" s="23"/>
    </row>
    <row r="81" spans="1:18">
      <c r="A81" s="34" t="s">
        <v>51</v>
      </c>
      <c r="B81" s="41" t="s">
        <v>189</v>
      </c>
      <c r="C81" s="36">
        <v>760</v>
      </c>
      <c r="D81" s="41" t="s">
        <v>191</v>
      </c>
      <c r="E81" s="40">
        <v>1679292022</v>
      </c>
      <c r="F81" s="47">
        <v>20227100082612</v>
      </c>
      <c r="G81" s="48">
        <v>44690</v>
      </c>
      <c r="H81" s="38">
        <f>IF(G81="","",WORKDAY(G81,I81,FESTIVOS!$A$2:$V$146))</f>
        <v>44719</v>
      </c>
      <c r="I81" s="39">
        <f>IFERROR(IFERROR(IF(B81=VLOOKUP(B81,Dependencias!$J$3:$J$4,1,FALSE),VLOOKUP(B81,Dependencias!$J$3:$K$4,2,FALSE)),VLOOKUP(A81,Dependencias!$F$3:$G$15,2,FALSE)),"")</f>
        <v>20</v>
      </c>
      <c r="J81" s="41" t="s">
        <v>136</v>
      </c>
      <c r="K81" s="40" t="s">
        <v>304</v>
      </c>
      <c r="L81" s="41" t="str">
        <f>IFERROR(VLOOKUP($C81,Dependencias!$A$2:$D$26,2,FALSE),"")</f>
        <v>Grupo interno de Trabajo de Contratacion</v>
      </c>
      <c r="M81" s="40"/>
      <c r="N81" s="41" t="str">
        <f>IFERROR(VLOOKUP($C81,Dependencias!$A$2:$D$26,4,FALSE),"")</f>
        <v>Myriam Janeth Sosa Sedano</v>
      </c>
      <c r="O81" s="42">
        <v>44706</v>
      </c>
      <c r="P81" s="43">
        <f>IF(O81="","No hay fecha de respuesta!",NETWORKDAYS(G81,O81,FESTIVOS!$A$2:$A$146))</f>
        <v>13</v>
      </c>
      <c r="Q81" s="40" t="s">
        <v>305</v>
      </c>
      <c r="R81" s="23"/>
    </row>
    <row r="82" spans="1:18">
      <c r="A82" s="34" t="s">
        <v>51</v>
      </c>
      <c r="B82" s="41" t="s">
        <v>189</v>
      </c>
      <c r="C82" s="36">
        <v>210</v>
      </c>
      <c r="D82" s="41" t="s">
        <v>188</v>
      </c>
      <c r="E82" s="40">
        <v>1799872022</v>
      </c>
      <c r="F82" s="47">
        <v>20227100081672</v>
      </c>
      <c r="G82" s="48">
        <v>44690</v>
      </c>
      <c r="H82" s="38">
        <f>IF(G82="","",WORKDAY(G82,I82,FESTIVOS!$A$2:$V$146))</f>
        <v>44719</v>
      </c>
      <c r="I82" s="39">
        <f>IFERROR(IFERROR(IF(B82=VLOOKUP(B82,Dependencias!$J$3:$J$4,1,FALSE),VLOOKUP(B82,Dependencias!$J$3:$K$4,2,FALSE)),VLOOKUP(A82,Dependencias!$F$3:$G$15,2,FALSE)),"")</f>
        <v>20</v>
      </c>
      <c r="J82" s="41" t="s">
        <v>190</v>
      </c>
      <c r="K82" s="40" t="s">
        <v>306</v>
      </c>
      <c r="L82" s="41" t="str">
        <f>IFERROR(VLOOKUP($C82,Dependencias!$A$2:$D$26,2,FALSE),"")</f>
        <v>Dirección de Asuntos Locales y Participación</v>
      </c>
      <c r="M82" s="40"/>
      <c r="N82" s="41" t="str">
        <f>IFERROR(VLOOKUP($C82,Dependencias!$A$2:$D$26,4,FALSE),"")</f>
        <v>Alejandro Franco Plata</v>
      </c>
      <c r="O82" s="42">
        <v>44693</v>
      </c>
      <c r="P82" s="43">
        <f>IF(O82="","No hay fecha de respuesta!",NETWORKDAYS(G82,O82,FESTIVOS!$A$2:$A$146))</f>
        <v>4</v>
      </c>
      <c r="Q82" s="40" t="s">
        <v>307</v>
      </c>
      <c r="R82" s="23"/>
    </row>
    <row r="83" spans="1:18">
      <c r="A83" s="34" t="s">
        <v>56</v>
      </c>
      <c r="B83" s="41" t="s">
        <v>189</v>
      </c>
      <c r="C83" s="36">
        <v>120</v>
      </c>
      <c r="D83" s="41" t="s">
        <v>191</v>
      </c>
      <c r="E83" s="40">
        <v>1820782022</v>
      </c>
      <c r="F83" s="47">
        <v>20227100083002</v>
      </c>
      <c r="G83" s="48">
        <v>44691</v>
      </c>
      <c r="H83" s="38">
        <f>IF(G83="","",WORKDAY(G83,I83,FESTIVOS!$A$2:$V$146))</f>
        <v>44743</v>
      </c>
      <c r="I83" s="39">
        <f>IFERROR(IFERROR(IF(B83=VLOOKUP(B83,Dependencias!$J$3:$J$4,1,FALSE),VLOOKUP(B83,Dependencias!$J$3:$K$4,2,FALSE)),VLOOKUP(A83,Dependencias!$F$3:$G$15,2,FALSE)),"")</f>
        <v>35</v>
      </c>
      <c r="J83" s="41" t="s">
        <v>151</v>
      </c>
      <c r="K83" s="40" t="s">
        <v>287</v>
      </c>
      <c r="L83" s="41" t="str">
        <f>IFERROR(VLOOKUP($C83,Dependencias!$A$2:$D$26,2,FALSE),"")</f>
        <v>Oficina Asesora de Comunicaciones</v>
      </c>
      <c r="M83" s="40"/>
      <c r="N83" s="41" t="str">
        <f>IFERROR(VLOOKUP($C83,Dependencias!$A$2:$D$26,4,FALSE),"")</f>
        <v>Carolina Ruiz Caicedo</v>
      </c>
      <c r="O83" s="42"/>
      <c r="P83" s="43" t="str">
        <f>IF(O83="","No hay fecha de respuesta!",NETWORKDAYS(G83,O83,FESTIVOS!$A$2:$A$146))</f>
        <v>No hay fecha de respuesta!</v>
      </c>
      <c r="Q83" s="40"/>
      <c r="R83" s="23"/>
    </row>
    <row r="84" spans="1:18">
      <c r="A84" s="34" t="s">
        <v>46</v>
      </c>
      <c r="B84" s="41" t="s">
        <v>189</v>
      </c>
      <c r="C84" s="36">
        <v>800</v>
      </c>
      <c r="D84" s="41" t="s">
        <v>191</v>
      </c>
      <c r="E84" s="40">
        <v>1810722022</v>
      </c>
      <c r="F84" s="47">
        <v>20227100083052</v>
      </c>
      <c r="G84" s="48">
        <v>44691</v>
      </c>
      <c r="H84" s="38">
        <f>IF(G84="","",WORKDAY(G84,I84,FESTIVOS!$A$2:$V$146))</f>
        <v>44720</v>
      </c>
      <c r="I84" s="39">
        <f>IFERROR(IFERROR(IF(B84=VLOOKUP(B84,Dependencias!$J$3:$J$4,1,FALSE),VLOOKUP(B84,Dependencias!$J$3:$K$4,2,FALSE)),VLOOKUP(A84,Dependencias!$F$3:$G$15,2,FALSE)),"")</f>
        <v>20</v>
      </c>
      <c r="J84" s="41" t="s">
        <v>148</v>
      </c>
      <c r="K84" s="40" t="s">
        <v>308</v>
      </c>
      <c r="L84" s="41" t="str">
        <f>IFERROR(VLOOKUP($C84,Dependencias!$A$2:$D$26,2,FALSE),"")</f>
        <v>Dirección de Lectura y Bibliotecas</v>
      </c>
      <c r="M84" s="40"/>
      <c r="N84" s="41" t="str">
        <f>IFERROR(VLOOKUP($C84,Dependencias!$A$2:$D$26,4,FALSE),"")</f>
        <v>Maria Consuelo Gaitan Gaitan</v>
      </c>
      <c r="O84" s="42"/>
      <c r="P84" s="43" t="str">
        <f>IF(O84="","No hay fecha de respuesta!",NETWORKDAYS(G84,O84,FESTIVOS!$A$2:$A$146))</f>
        <v>No hay fecha de respuesta!</v>
      </c>
      <c r="Q84" s="40"/>
      <c r="R84" s="23"/>
    </row>
    <row r="85" spans="1:18">
      <c r="A85" s="34" t="s">
        <v>46</v>
      </c>
      <c r="B85" s="41" t="s">
        <v>189</v>
      </c>
      <c r="C85" s="36">
        <v>310</v>
      </c>
      <c r="D85" s="41" t="s">
        <v>188</v>
      </c>
      <c r="E85" s="40">
        <v>1828982022</v>
      </c>
      <c r="F85" s="47">
        <v>20227100083192</v>
      </c>
      <c r="G85" s="48">
        <v>44691</v>
      </c>
      <c r="H85" s="38">
        <f>IF(G85="","",WORKDAY(G85,I85,FESTIVOS!$A$2:$V$146))</f>
        <v>44720</v>
      </c>
      <c r="I85" s="39">
        <f>IFERROR(IFERROR(IF(B85=VLOOKUP(B85,Dependencias!$J$3:$J$4,1,FALSE),VLOOKUP(B85,Dependencias!$J$3:$K$4,2,FALSE)),VLOOKUP(A85,Dependencias!$F$3:$G$15,2,FALSE)),"")</f>
        <v>20</v>
      </c>
      <c r="J85" s="41" t="s">
        <v>190</v>
      </c>
      <c r="K85" s="40" t="s">
        <v>309</v>
      </c>
      <c r="L85" s="41" t="str">
        <f>IFERROR(VLOOKUP($C85,Dependencias!$A$2:$D$26,2,FALSE),"")</f>
        <v>Subdirección de Gestión Cultural y Artística</v>
      </c>
      <c r="M85" s="40"/>
      <c r="N85" s="41" t="str">
        <f>IFERROR(VLOOKUP($C85,Dependencias!$A$2:$D$26,4,FALSE),"")</f>
        <v>Ines Elvira Montealegre Martinez</v>
      </c>
      <c r="O85" s="42">
        <v>44708</v>
      </c>
      <c r="P85" s="43">
        <f>IF(O85="","No hay fecha de respuesta!",NETWORKDAYS(G85,O85,FESTIVOS!$A$2:$A$146))</f>
        <v>14</v>
      </c>
      <c r="Q85" s="40" t="s">
        <v>310</v>
      </c>
      <c r="R85" s="23"/>
    </row>
    <row r="86" spans="1:18">
      <c r="A86" s="34" t="s">
        <v>46</v>
      </c>
      <c r="B86" s="41" t="s">
        <v>189</v>
      </c>
      <c r="C86" s="36">
        <v>910</v>
      </c>
      <c r="D86" s="41" t="s">
        <v>188</v>
      </c>
      <c r="E86" s="40">
        <v>1835542022</v>
      </c>
      <c r="F86" s="47">
        <v>20227100083692</v>
      </c>
      <c r="G86" s="48">
        <v>44692</v>
      </c>
      <c r="H86" s="38">
        <f>IF(G86="","",WORKDAY(G86,I86,FESTIVOS!$A$2:$V$146))</f>
        <v>44721</v>
      </c>
      <c r="I86" s="39">
        <f>IFERROR(IFERROR(IF(B86=VLOOKUP(B86,Dependencias!$J$3:$J$4,1,FALSE),VLOOKUP(B86,Dependencias!$J$3:$K$4,2,FALSE)),VLOOKUP(A86,Dependencias!$F$3:$G$15,2,FALSE)),"")</f>
        <v>20</v>
      </c>
      <c r="J86" s="41" t="s">
        <v>140</v>
      </c>
      <c r="K86" s="40" t="s">
        <v>311</v>
      </c>
      <c r="L86" s="41" t="str">
        <f>IFERROR(VLOOKUP($C86,Dependencias!$A$2:$D$26,2,FALSE),"")</f>
        <v>Direccion Observatorio y Gestion del Conocimiento Cultural</v>
      </c>
      <c r="M86" s="40"/>
      <c r="N86" s="41" t="str">
        <f>IFERROR(VLOOKUP($C86,Dependencias!$A$2:$D$26,4,FALSE),"")</f>
        <v>Sayra Guinette Aldana Hernandez</v>
      </c>
      <c r="O86" s="42"/>
      <c r="P86" s="43" t="str">
        <f>IF(O86="","No hay fecha de respuesta!",NETWORKDAYS(G86,O86,FESTIVOS!$A$2:$A$146))</f>
        <v>No hay fecha de respuesta!</v>
      </c>
      <c r="Q86" s="40"/>
      <c r="R86" s="23"/>
    </row>
    <row r="87" spans="1:18">
      <c r="A87" s="34" t="s">
        <v>41</v>
      </c>
      <c r="B87" s="41" t="s">
        <v>24</v>
      </c>
      <c r="C87" s="36">
        <v>700</v>
      </c>
      <c r="D87" s="41" t="s">
        <v>188</v>
      </c>
      <c r="E87" s="40">
        <v>1838062022</v>
      </c>
      <c r="F87" s="47">
        <v>20227100083812</v>
      </c>
      <c r="G87" s="48">
        <v>44692</v>
      </c>
      <c r="H87" s="38">
        <f>IF(G87="","",WORKDAY(G87,I87,FESTIVOS!$A$2:$V$146))</f>
        <v>44699</v>
      </c>
      <c r="I87" s="39">
        <f>IFERROR(IFERROR(IF(B87=VLOOKUP(B87,Dependencias!$J$3:$J$4,1,FALSE),VLOOKUP(B87,Dependencias!$J$3:$K$4,2,FALSE)),VLOOKUP(A87,Dependencias!$F$3:$G$15,2,FALSE)),"")</f>
        <v>5</v>
      </c>
      <c r="J87" s="41" t="s">
        <v>193</v>
      </c>
      <c r="K87" s="40" t="s">
        <v>312</v>
      </c>
      <c r="L87" s="41" t="str">
        <f>IFERROR(VLOOKUP($C87,Dependencias!$A$2:$D$26,2,FALSE),"")</f>
        <v>Direccion de Gestion Corporativa</v>
      </c>
      <c r="M87" s="40"/>
      <c r="N87" s="41" t="str">
        <f>IFERROR(VLOOKUP($C87,Dependencias!$A$2:$D$26,4,FALSE),"")</f>
        <v>Yamile Borja Martinez</v>
      </c>
      <c r="O87" s="42">
        <v>44693</v>
      </c>
      <c r="P87" s="43">
        <f>IF(O87="","No hay fecha de respuesta!",NETWORKDAYS(G87,O87,FESTIVOS!$A$2:$A$146))</f>
        <v>2</v>
      </c>
      <c r="Q87" s="40" t="s">
        <v>196</v>
      </c>
      <c r="R87" s="23"/>
    </row>
    <row r="88" spans="1:18">
      <c r="A88" s="34" t="s">
        <v>46</v>
      </c>
      <c r="B88" s="41" t="s">
        <v>24</v>
      </c>
      <c r="C88" s="36">
        <v>700</v>
      </c>
      <c r="D88" s="41" t="s">
        <v>188</v>
      </c>
      <c r="E88" s="40">
        <v>1841762022</v>
      </c>
      <c r="F88" s="47">
        <v>20227100083992</v>
      </c>
      <c r="G88" s="48">
        <v>44692</v>
      </c>
      <c r="H88" s="38">
        <f>IF(G88="","",WORKDAY(G88,I88,FESTIVOS!$A$2:$V$146))</f>
        <v>44699</v>
      </c>
      <c r="I88" s="39">
        <f>IFERROR(IFERROR(IF(B88=VLOOKUP(B88,Dependencias!$J$3:$J$4,1,FALSE),VLOOKUP(B88,Dependencias!$J$3:$K$4,2,FALSE)),VLOOKUP(A88,Dependencias!$F$3:$G$15,2,FALSE)),"")</f>
        <v>5</v>
      </c>
      <c r="J88" s="41" t="s">
        <v>193</v>
      </c>
      <c r="K88" s="40" t="s">
        <v>313</v>
      </c>
      <c r="L88" s="41" t="str">
        <f>IFERROR(VLOOKUP($C88,Dependencias!$A$2:$D$26,2,FALSE),"")</f>
        <v>Direccion de Gestion Corporativa</v>
      </c>
      <c r="M88" s="40"/>
      <c r="N88" s="41" t="str">
        <f>IFERROR(VLOOKUP($C88,Dependencias!$A$2:$D$26,4,FALSE),"")</f>
        <v>Yamile Borja Martinez</v>
      </c>
      <c r="O88" s="42">
        <v>44693</v>
      </c>
      <c r="P88" s="43">
        <f>IF(O88="","No hay fecha de respuesta!",NETWORKDAYS(G88,O88,FESTIVOS!$A$2:$A$146))</f>
        <v>2</v>
      </c>
      <c r="Q88" s="40" t="s">
        <v>196</v>
      </c>
      <c r="R88" s="23"/>
    </row>
    <row r="89" spans="1:18">
      <c r="A89" s="34" t="s">
        <v>46</v>
      </c>
      <c r="B89" s="41" t="s">
        <v>24</v>
      </c>
      <c r="C89" s="36">
        <v>700</v>
      </c>
      <c r="D89" s="41" t="s">
        <v>188</v>
      </c>
      <c r="E89" s="40">
        <v>1848472022</v>
      </c>
      <c r="F89" s="47">
        <v>20227100084332</v>
      </c>
      <c r="G89" s="48">
        <v>44692</v>
      </c>
      <c r="H89" s="38">
        <f>IF(G89="","",WORKDAY(G89,I89,FESTIVOS!$A$2:$V$146))</f>
        <v>44699</v>
      </c>
      <c r="I89" s="39">
        <f>IFERROR(IFERROR(IF(B89=VLOOKUP(B89,Dependencias!$J$3:$J$4,1,FALSE),VLOOKUP(B89,Dependencias!$J$3:$K$4,2,FALSE)),VLOOKUP(A89,Dependencias!$F$3:$G$15,2,FALSE)),"")</f>
        <v>5</v>
      </c>
      <c r="J89" s="41" t="s">
        <v>193</v>
      </c>
      <c r="K89" s="40" t="s">
        <v>314</v>
      </c>
      <c r="L89" s="41" t="str">
        <f>IFERROR(VLOOKUP($C89,Dependencias!$A$2:$D$26,2,FALSE),"")</f>
        <v>Direccion de Gestion Corporativa</v>
      </c>
      <c r="M89" s="40"/>
      <c r="N89" s="41" t="str">
        <f>IFERROR(VLOOKUP($C89,Dependencias!$A$2:$D$26,4,FALSE),"")</f>
        <v>Yamile Borja Martinez</v>
      </c>
      <c r="O89" s="42">
        <v>44693</v>
      </c>
      <c r="P89" s="43">
        <f>IF(O89="","No hay fecha de respuesta!",NETWORKDAYS(G89,O89,FESTIVOS!$A$2:$A$146))</f>
        <v>2</v>
      </c>
      <c r="Q89" s="40" t="s">
        <v>196</v>
      </c>
      <c r="R89" s="23"/>
    </row>
    <row r="90" spans="1:18">
      <c r="A90" s="34" t="s">
        <v>46</v>
      </c>
      <c r="B90" s="41" t="s">
        <v>24</v>
      </c>
      <c r="C90" s="36">
        <v>700</v>
      </c>
      <c r="D90" s="41" t="s">
        <v>188</v>
      </c>
      <c r="E90" s="40">
        <v>1858022022</v>
      </c>
      <c r="F90" s="47">
        <v>20227100085092</v>
      </c>
      <c r="G90" s="48">
        <v>44693</v>
      </c>
      <c r="H90" s="38">
        <f>IF(G90="","",WORKDAY(G90,I90,FESTIVOS!$A$2:$V$146))</f>
        <v>44700</v>
      </c>
      <c r="I90" s="39">
        <f>IFERROR(IFERROR(IF(B90=VLOOKUP(B90,Dependencias!$J$3:$J$4,1,FALSE),VLOOKUP(B90,Dependencias!$J$3:$K$4,2,FALSE)),VLOOKUP(A90,Dependencias!$F$3:$G$15,2,FALSE)),"")</f>
        <v>5</v>
      </c>
      <c r="J90" s="41" t="s">
        <v>193</v>
      </c>
      <c r="K90" s="40" t="s">
        <v>315</v>
      </c>
      <c r="L90" s="41" t="str">
        <f>IFERROR(VLOOKUP($C90,Dependencias!$A$2:$D$26,2,FALSE),"")</f>
        <v>Direccion de Gestion Corporativa</v>
      </c>
      <c r="M90" s="40"/>
      <c r="N90" s="41" t="str">
        <f>IFERROR(VLOOKUP($C90,Dependencias!$A$2:$D$26,4,FALSE),"")</f>
        <v>Yamile Borja Martinez</v>
      </c>
      <c r="O90" s="42">
        <v>44693</v>
      </c>
      <c r="P90" s="43">
        <f>IF(O90="","No hay fecha de respuesta!",NETWORKDAYS(G90,O90,FESTIVOS!$A$2:$A$146))</f>
        <v>1</v>
      </c>
      <c r="Q90" s="40" t="s">
        <v>196</v>
      </c>
      <c r="R90" s="23"/>
    </row>
    <row r="91" spans="1:18">
      <c r="A91" s="34" t="s">
        <v>56</v>
      </c>
      <c r="B91" s="41" t="s">
        <v>189</v>
      </c>
      <c r="C91" s="36">
        <v>120</v>
      </c>
      <c r="D91" s="41" t="s">
        <v>191</v>
      </c>
      <c r="E91" s="40">
        <v>1821052022</v>
      </c>
      <c r="F91" s="47">
        <v>20227100083002</v>
      </c>
      <c r="G91" s="48">
        <v>44691</v>
      </c>
      <c r="H91" s="38">
        <f>IF(G91="","",WORKDAY(G91,I91,FESTIVOS!$A$2:$V$146))</f>
        <v>44743</v>
      </c>
      <c r="I91" s="39">
        <f>IFERROR(IFERROR(IF(B91=VLOOKUP(B91,Dependencias!$J$3:$J$4,1,FALSE),VLOOKUP(B91,Dependencias!$J$3:$K$4,2,FALSE)),VLOOKUP(A91,Dependencias!$F$3:$G$15,2,FALSE)),"")</f>
        <v>35</v>
      </c>
      <c r="J91" s="41" t="s">
        <v>151</v>
      </c>
      <c r="K91" s="40" t="s">
        <v>287</v>
      </c>
      <c r="L91" s="41" t="str">
        <f>IFERROR(VLOOKUP($C91,Dependencias!$A$2:$D$26,2,FALSE),"")</f>
        <v>Oficina Asesora de Comunicaciones</v>
      </c>
      <c r="M91" s="40"/>
      <c r="N91" s="41" t="str">
        <f>IFERROR(VLOOKUP($C91,Dependencias!$A$2:$D$26,4,FALSE),"")</f>
        <v>Carolina Ruiz Caicedo</v>
      </c>
      <c r="O91" s="42"/>
      <c r="P91" s="43" t="str">
        <f>IF(O91="","No hay fecha de respuesta!",NETWORKDAYS(G91,O91,FESTIVOS!$A$2:$A$146))</f>
        <v>No hay fecha de respuesta!</v>
      </c>
      <c r="Q91" s="40"/>
      <c r="R91" s="23"/>
    </row>
    <row r="92" spans="1:18">
      <c r="A92" s="34" t="s">
        <v>56</v>
      </c>
      <c r="B92" s="41" t="s">
        <v>189</v>
      </c>
      <c r="C92" s="36">
        <v>330</v>
      </c>
      <c r="D92" s="41" t="s">
        <v>191</v>
      </c>
      <c r="E92" s="40">
        <v>1833202022</v>
      </c>
      <c r="F92" s="47">
        <v>20227100085452</v>
      </c>
      <c r="G92" s="48">
        <v>44691</v>
      </c>
      <c r="H92" s="38">
        <f>IF(G92="","",WORKDAY(G92,I92,FESTIVOS!$A$2:$V$146))</f>
        <v>44743</v>
      </c>
      <c r="I92" s="39">
        <f>IFERROR(IFERROR(IF(B92=VLOOKUP(B92,Dependencias!$J$3:$J$4,1,FALSE),VLOOKUP(B92,Dependencias!$J$3:$K$4,2,FALSE)),VLOOKUP(A92,Dependencias!$F$3:$G$15,2,FALSE)),"")</f>
        <v>35</v>
      </c>
      <c r="J92" s="41" t="s">
        <v>142</v>
      </c>
      <c r="K92" s="40" t="s">
        <v>316</v>
      </c>
      <c r="L92" s="41" t="str">
        <f>IFERROR(VLOOKUP($C92,Dependencias!$A$2:$D$26,2,FALSE),"")</f>
        <v>Subdirección de Infraestructura y patrimonio cultural</v>
      </c>
      <c r="M92" s="40"/>
      <c r="N92" s="41" t="str">
        <f>IFERROR(VLOOKUP($C92,Dependencias!$A$2:$D$26,4,FALSE),"")</f>
        <v>Ivan Dario Quiñones Sanchez</v>
      </c>
      <c r="O92" s="42"/>
      <c r="P92" s="43" t="str">
        <f>IF(O92="","No hay fecha de respuesta!",NETWORKDAYS(G92,O92,FESTIVOS!$A$2:$A$146))</f>
        <v>No hay fecha de respuesta!</v>
      </c>
      <c r="Q92" s="40"/>
      <c r="R92" s="23"/>
    </row>
    <row r="93" spans="1:18">
      <c r="A93" s="34" t="s">
        <v>41</v>
      </c>
      <c r="B93" s="41" t="s">
        <v>24</v>
      </c>
      <c r="C93" s="36">
        <v>700</v>
      </c>
      <c r="D93" s="41" t="s">
        <v>191</v>
      </c>
      <c r="E93" s="40">
        <v>1861982022</v>
      </c>
      <c r="F93" s="37">
        <v>20227100085512</v>
      </c>
      <c r="G93" s="48">
        <v>44693</v>
      </c>
      <c r="H93" s="38">
        <f>IF(G93="","",WORKDAY(G93,I93,FESTIVOS!$A$2:$V$146))</f>
        <v>44700</v>
      </c>
      <c r="I93" s="39">
        <f>IFERROR(IFERROR(IF(B93=VLOOKUP(B93,Dependencias!$J$3:$J$4,1,FALSE),VLOOKUP(B93,Dependencias!$J$3:$K$4,2,FALSE)),VLOOKUP(A93,Dependencias!$F$3:$G$15,2,FALSE)),"")</f>
        <v>5</v>
      </c>
      <c r="J93" s="41" t="s">
        <v>193</v>
      </c>
      <c r="K93" s="40" t="s">
        <v>317</v>
      </c>
      <c r="L93" s="41" t="str">
        <f>IFERROR(VLOOKUP($C93,Dependencias!$A$2:$D$26,2,FALSE),"")</f>
        <v>Direccion de Gestion Corporativa</v>
      </c>
      <c r="M93" s="40"/>
      <c r="N93" s="41" t="str">
        <f>IFERROR(VLOOKUP($C93,Dependencias!$A$2:$D$26,4,FALSE),"")</f>
        <v>Yamile Borja Martinez</v>
      </c>
      <c r="O93" s="42">
        <v>44693</v>
      </c>
      <c r="P93" s="43">
        <f>IF(O93="","No hay fecha de respuesta!",NETWORKDAYS(G93,O93,FESTIVOS!$A$2:$A$146))</f>
        <v>1</v>
      </c>
      <c r="Q93" s="40" t="s">
        <v>196</v>
      </c>
      <c r="R93" s="23"/>
    </row>
    <row r="94" spans="1:18">
      <c r="A94" s="34" t="s">
        <v>46</v>
      </c>
      <c r="B94" s="41" t="s">
        <v>24</v>
      </c>
      <c r="C94" s="36">
        <v>700</v>
      </c>
      <c r="D94" s="41" t="s">
        <v>191</v>
      </c>
      <c r="E94" s="40">
        <v>1854132022</v>
      </c>
      <c r="F94" s="47">
        <v>20227100085672</v>
      </c>
      <c r="G94" s="48">
        <v>44693</v>
      </c>
      <c r="H94" s="38">
        <f>IF(G94="","",WORKDAY(G94,I94,FESTIVOS!$A$2:$V$146))</f>
        <v>44700</v>
      </c>
      <c r="I94" s="39">
        <f>IFERROR(IFERROR(IF(B94=VLOOKUP(B94,Dependencias!$J$3:$J$4,1,FALSE),VLOOKUP(B94,Dependencias!$J$3:$K$4,2,FALSE)),VLOOKUP(A94,Dependencias!$F$3:$G$15,2,FALSE)),"")</f>
        <v>5</v>
      </c>
      <c r="J94" s="41" t="s">
        <v>193</v>
      </c>
      <c r="K94" s="40" t="s">
        <v>318</v>
      </c>
      <c r="L94" s="41" t="str">
        <f>IFERROR(VLOOKUP($C94,Dependencias!$A$2:$D$26,2,FALSE),"")</f>
        <v>Direccion de Gestion Corporativa</v>
      </c>
      <c r="M94" s="40"/>
      <c r="N94" s="41" t="str">
        <f>IFERROR(VLOOKUP($C94,Dependencias!$A$2:$D$26,4,FALSE),"")</f>
        <v>Yamile Borja Martinez</v>
      </c>
      <c r="O94" s="42">
        <v>44693</v>
      </c>
      <c r="P94" s="43">
        <f>IF(O94="","No hay fecha de respuesta!",NETWORKDAYS(G94,O94,FESTIVOS!$A$2:$A$146))</f>
        <v>1</v>
      </c>
      <c r="Q94" s="40" t="s">
        <v>196</v>
      </c>
      <c r="R94" s="23"/>
    </row>
    <row r="95" spans="1:18">
      <c r="A95" s="34" t="s">
        <v>41</v>
      </c>
      <c r="B95" s="41" t="s">
        <v>189</v>
      </c>
      <c r="C95" s="36">
        <v>330</v>
      </c>
      <c r="D95" s="41" t="s">
        <v>188</v>
      </c>
      <c r="E95" s="40">
        <v>1867172022</v>
      </c>
      <c r="F95" s="47">
        <v>20227100085522</v>
      </c>
      <c r="G95" s="48">
        <v>44693</v>
      </c>
      <c r="H95" s="38">
        <f>IF(G95="","",WORKDAY(G95,I95,FESTIVOS!$A$2:$V$146))</f>
        <v>44740</v>
      </c>
      <c r="I95" s="39">
        <f>IFERROR(IFERROR(IF(B95=VLOOKUP(B95,Dependencias!$J$3:$J$4,1,FALSE),VLOOKUP(B95,Dependencias!$J$3:$K$4,2,FALSE)),VLOOKUP(A95,Dependencias!$F$3:$G$15,2,FALSE)),"")</f>
        <v>30</v>
      </c>
      <c r="J95" s="41" t="s">
        <v>142</v>
      </c>
      <c r="K95" s="40" t="s">
        <v>319</v>
      </c>
      <c r="L95" s="41" t="str">
        <f>IFERROR(VLOOKUP($C95,Dependencias!$A$2:$D$26,2,FALSE),"")</f>
        <v>Subdirección de Infraestructura y patrimonio cultural</v>
      </c>
      <c r="M95" s="40"/>
      <c r="N95" s="41" t="str">
        <f>IFERROR(VLOOKUP($C95,Dependencias!$A$2:$D$26,4,FALSE),"")</f>
        <v>Ivan Dario Quiñones Sanchez</v>
      </c>
      <c r="O95" s="42"/>
      <c r="P95" s="43" t="str">
        <f>IF(O95="","No hay fecha de respuesta!",NETWORKDAYS(G95,O95,FESTIVOS!$A$2:$A$146))</f>
        <v>No hay fecha de respuesta!</v>
      </c>
      <c r="Q95" s="40"/>
      <c r="R95" s="23"/>
    </row>
    <row r="96" spans="1:18">
      <c r="A96" s="34" t="s">
        <v>46</v>
      </c>
      <c r="B96" s="41" t="s">
        <v>24</v>
      </c>
      <c r="C96" s="36">
        <v>700</v>
      </c>
      <c r="D96" s="41" t="s">
        <v>188</v>
      </c>
      <c r="E96" s="40">
        <v>1868662022</v>
      </c>
      <c r="F96" s="47">
        <v>20227100085622</v>
      </c>
      <c r="G96" s="48">
        <v>44693</v>
      </c>
      <c r="H96" s="38">
        <f>IF(G96="","",WORKDAY(G96,I96,FESTIVOS!$A$2:$V$146))</f>
        <v>44700</v>
      </c>
      <c r="I96" s="39">
        <f>IFERROR(IFERROR(IF(B96=VLOOKUP(B96,Dependencias!$J$3:$J$4,1,FALSE),VLOOKUP(B96,Dependencias!$J$3:$K$4,2,FALSE)),VLOOKUP(A96,Dependencias!$F$3:$G$15,2,FALSE)),"")</f>
        <v>5</v>
      </c>
      <c r="J96" s="41" t="s">
        <v>193</v>
      </c>
      <c r="K96" s="40" t="s">
        <v>199</v>
      </c>
      <c r="L96" s="41" t="str">
        <f>IFERROR(VLOOKUP($C96,Dependencias!$A$2:$D$26,2,FALSE),"")</f>
        <v>Direccion de Gestion Corporativa</v>
      </c>
      <c r="M96" s="40"/>
      <c r="N96" s="41" t="str">
        <f>IFERROR(VLOOKUP($C96,Dependencias!$A$2:$D$26,4,FALSE),"")</f>
        <v>Yamile Borja Martinez</v>
      </c>
      <c r="O96" s="42">
        <v>44694</v>
      </c>
      <c r="P96" s="43">
        <f>IF(O96="","No hay fecha de respuesta!",NETWORKDAYS(G96,O96,FESTIVOS!$A$2:$A$146))</f>
        <v>2</v>
      </c>
      <c r="Q96" s="40" t="s">
        <v>196</v>
      </c>
      <c r="R96" s="23"/>
    </row>
    <row r="97" spans="1:18">
      <c r="A97" s="34" t="s">
        <v>41</v>
      </c>
      <c r="B97" s="41" t="s">
        <v>24</v>
      </c>
      <c r="C97" s="36">
        <v>700</v>
      </c>
      <c r="D97" s="41" t="s">
        <v>188</v>
      </c>
      <c r="E97" s="40">
        <v>1878612022</v>
      </c>
      <c r="F97" s="47">
        <v>20227100086252</v>
      </c>
      <c r="G97" s="48">
        <v>44694</v>
      </c>
      <c r="H97" s="38">
        <f>IF(G97="","",WORKDAY(G97,I97,FESTIVOS!$A$2:$V$146))</f>
        <v>44701</v>
      </c>
      <c r="I97" s="39">
        <f>IFERROR(IFERROR(IF(B97=VLOOKUP(B97,Dependencias!$J$3:$J$4,1,FALSE),VLOOKUP(B97,Dependencias!$J$3:$K$4,2,FALSE)),VLOOKUP(A97,Dependencias!$F$3:$G$15,2,FALSE)),"")</f>
        <v>5</v>
      </c>
      <c r="J97" s="41" t="s">
        <v>193</v>
      </c>
      <c r="K97" s="40" t="s">
        <v>320</v>
      </c>
      <c r="L97" s="41" t="str">
        <f>IFERROR(VLOOKUP($C97,Dependencias!$A$2:$D$26,2,FALSE),"")</f>
        <v>Direccion de Gestion Corporativa</v>
      </c>
      <c r="M97" s="40"/>
      <c r="N97" s="41" t="str">
        <f>IFERROR(VLOOKUP($C97,Dependencias!$A$2:$D$26,4,FALSE),"")</f>
        <v>Yamile Borja Martinez</v>
      </c>
      <c r="O97" s="42">
        <v>44694</v>
      </c>
      <c r="P97" s="43">
        <f>IF(O97="","No hay fecha de respuesta!",NETWORKDAYS(G97,O97,FESTIVOS!$A$2:$A$146))</f>
        <v>1</v>
      </c>
      <c r="Q97" s="40" t="s">
        <v>196</v>
      </c>
      <c r="R97" s="23"/>
    </row>
    <row r="98" spans="1:18">
      <c r="A98" s="34" t="s">
        <v>56</v>
      </c>
      <c r="B98" s="41" t="s">
        <v>189</v>
      </c>
      <c r="C98" s="36">
        <v>120</v>
      </c>
      <c r="D98" s="41" t="s">
        <v>191</v>
      </c>
      <c r="E98" s="40">
        <v>1820532022</v>
      </c>
      <c r="F98" s="47">
        <v>20227100083002</v>
      </c>
      <c r="G98" s="48">
        <v>44694</v>
      </c>
      <c r="H98" s="38">
        <f>IF(G98="","",WORKDAY(G98,I98,FESTIVOS!$A$2:$V$146))</f>
        <v>44749</v>
      </c>
      <c r="I98" s="39">
        <f>IFERROR(IFERROR(IF(B98=VLOOKUP(B98,Dependencias!$J$3:$J$4,1,FALSE),VLOOKUP(B98,Dependencias!$J$3:$K$4,2,FALSE)),VLOOKUP(A98,Dependencias!$F$3:$G$15,2,FALSE)),"")</f>
        <v>35</v>
      </c>
      <c r="J98" s="41" t="s">
        <v>151</v>
      </c>
      <c r="K98" s="40" t="s">
        <v>287</v>
      </c>
      <c r="L98" s="41" t="str">
        <f>IFERROR(VLOOKUP($C98,Dependencias!$A$2:$D$26,2,FALSE),"")</f>
        <v>Oficina Asesora de Comunicaciones</v>
      </c>
      <c r="M98" s="40"/>
      <c r="N98" s="41" t="str">
        <f>IFERROR(VLOOKUP($C98,Dependencias!$A$2:$D$26,4,FALSE),"")</f>
        <v>Carolina Ruiz Caicedo</v>
      </c>
      <c r="O98" s="42"/>
      <c r="P98" s="43" t="str">
        <f>IF(O98="","No hay fecha de respuesta!",NETWORKDAYS(G98,O98,FESTIVOS!$A$2:$A$146))</f>
        <v>No hay fecha de respuesta!</v>
      </c>
      <c r="Q98" s="40"/>
      <c r="R98" s="23"/>
    </row>
    <row r="99" spans="1:18">
      <c r="A99" s="34" t="s">
        <v>41</v>
      </c>
      <c r="B99" s="41" t="s">
        <v>189</v>
      </c>
      <c r="C99" s="36">
        <v>700</v>
      </c>
      <c r="D99" s="41" t="s">
        <v>191</v>
      </c>
      <c r="E99" s="40">
        <v>1784052022</v>
      </c>
      <c r="F99" s="47">
        <v>20227100086892</v>
      </c>
      <c r="G99" s="48">
        <v>44694</v>
      </c>
      <c r="H99" s="38">
        <f>IF(G99="","",WORKDAY(G99,I99,FESTIVOS!$A$2:$V$146))</f>
        <v>44741</v>
      </c>
      <c r="I99" s="39">
        <f>IFERROR(IFERROR(IF(B99=VLOOKUP(B99,Dependencias!$J$3:$J$4,1,FALSE),VLOOKUP(B99,Dependencias!$J$3:$K$4,2,FALSE)),VLOOKUP(A99,Dependencias!$F$3:$G$15,2,FALSE)),"")</f>
        <v>30</v>
      </c>
      <c r="J99" s="41" t="s">
        <v>193</v>
      </c>
      <c r="K99" s="40" t="s">
        <v>321</v>
      </c>
      <c r="L99" s="41" t="str">
        <f>IFERROR(VLOOKUP($C99,Dependencias!$A$2:$D$26,2,FALSE),"")</f>
        <v>Direccion de Gestion Corporativa</v>
      </c>
      <c r="M99" s="40"/>
      <c r="N99" s="41" t="str">
        <f>IFERROR(VLOOKUP($C99,Dependencias!$A$2:$D$26,4,FALSE),"")</f>
        <v>Yamile Borja Martinez</v>
      </c>
      <c r="O99" s="42">
        <v>44697</v>
      </c>
      <c r="P99" s="43">
        <f>IF(O99="","No hay fecha de respuesta!",NETWORKDAYS(G99,O99,FESTIVOS!$A$2:$A$146))</f>
        <v>2</v>
      </c>
      <c r="Q99" s="40" t="s">
        <v>174</v>
      </c>
      <c r="R99" s="23"/>
    </row>
    <row r="100" spans="1:18">
      <c r="A100" s="34" t="s">
        <v>46</v>
      </c>
      <c r="B100" s="41" t="s">
        <v>189</v>
      </c>
      <c r="C100" s="36">
        <v>310</v>
      </c>
      <c r="D100" s="41" t="s">
        <v>188</v>
      </c>
      <c r="E100" s="40">
        <v>1882932022</v>
      </c>
      <c r="F100" s="47">
        <v>20227100086442</v>
      </c>
      <c r="G100" s="48">
        <v>44694</v>
      </c>
      <c r="H100" s="38">
        <f>IF(G100="","",WORKDAY(G100,I100,FESTIVOS!$A$2:$V$146))</f>
        <v>44725</v>
      </c>
      <c r="I100" s="39">
        <f>IFERROR(IFERROR(IF(B100=VLOOKUP(B100,Dependencias!$J$3:$J$4,1,FALSE),VLOOKUP(B100,Dependencias!$J$3:$K$4,2,FALSE)),VLOOKUP(A100,Dependencias!$F$3:$G$15,2,FALSE)),"")</f>
        <v>20</v>
      </c>
      <c r="J100" s="41" t="s">
        <v>190</v>
      </c>
      <c r="K100" s="40" t="s">
        <v>322</v>
      </c>
      <c r="L100" s="41" t="str">
        <f>IFERROR(VLOOKUP($C100,Dependencias!$A$2:$D$26,2,FALSE),"")</f>
        <v>Subdirección de Gestión Cultural y Artística</v>
      </c>
      <c r="M100" s="40"/>
      <c r="N100" s="41" t="str">
        <f>IFERROR(VLOOKUP($C100,Dependencias!$A$2:$D$26,4,FALSE),"")</f>
        <v>Ines Elvira Montealegre Martinez</v>
      </c>
      <c r="O100" s="42"/>
      <c r="P100" s="43" t="str">
        <f>IF(O100="","No hay fecha de respuesta!",NETWORKDAYS(G100,O100,FESTIVOS!$A$2:$A$146))</f>
        <v>No hay fecha de respuesta!</v>
      </c>
      <c r="Q100" s="40"/>
      <c r="R100" s="23"/>
    </row>
    <row r="101" spans="1:18">
      <c r="A101" s="34" t="s">
        <v>41</v>
      </c>
      <c r="B101" s="41" t="s">
        <v>189</v>
      </c>
      <c r="C101" s="36">
        <v>210</v>
      </c>
      <c r="D101" s="41" t="s">
        <v>191</v>
      </c>
      <c r="E101" s="40">
        <v>1884672022</v>
      </c>
      <c r="F101" s="47">
        <v>20227100086902</v>
      </c>
      <c r="G101" s="48">
        <v>44697</v>
      </c>
      <c r="H101" s="38">
        <f>IF(G101="","",WORKDAY(G101,I101,FESTIVOS!$A$2:$V$146))</f>
        <v>44742</v>
      </c>
      <c r="I101" s="39">
        <f>IFERROR(IFERROR(IF(B101=VLOOKUP(B101,Dependencias!$J$3:$J$4,1,FALSE),VLOOKUP(B101,Dependencias!$J$3:$K$4,2,FALSE)),VLOOKUP(A101,Dependencias!$F$3:$G$15,2,FALSE)),"")</f>
        <v>30</v>
      </c>
      <c r="J101" s="41" t="s">
        <v>192</v>
      </c>
      <c r="K101" s="40" t="s">
        <v>323</v>
      </c>
      <c r="L101" s="41" t="str">
        <f>IFERROR(VLOOKUP($C101,Dependencias!$A$2:$D$26,2,FALSE),"")</f>
        <v>Dirección de Asuntos Locales y Participación</v>
      </c>
      <c r="M101" s="40"/>
      <c r="N101" s="41" t="str">
        <f>IFERROR(VLOOKUP($C101,Dependencias!$A$2:$D$26,4,FALSE),"")</f>
        <v>Alejandro Franco Plata</v>
      </c>
      <c r="O101" s="42"/>
      <c r="P101" s="43" t="str">
        <f>IF(O101="","No hay fecha de respuesta!",NETWORKDAYS(G101,O101,FESTIVOS!$A$2:$A$146))</f>
        <v>No hay fecha de respuesta!</v>
      </c>
      <c r="Q101" s="40"/>
      <c r="R101" s="23"/>
    </row>
    <row r="102" spans="1:18">
      <c r="A102" s="34" t="s">
        <v>41</v>
      </c>
      <c r="B102" s="41" t="s">
        <v>189</v>
      </c>
      <c r="C102" s="36">
        <v>220</v>
      </c>
      <c r="D102" s="41" t="s">
        <v>188</v>
      </c>
      <c r="E102" s="40">
        <v>1884372022</v>
      </c>
      <c r="F102" s="47">
        <v>20227100086502</v>
      </c>
      <c r="G102" s="48">
        <v>44694</v>
      </c>
      <c r="H102" s="38">
        <f>IF(G102="","",WORKDAY(G102,I102,FESTIVOS!$A$2:$V$146))</f>
        <v>44741</v>
      </c>
      <c r="I102" s="39">
        <f>IFERROR(IFERROR(IF(B102=VLOOKUP(B102,Dependencias!$J$3:$J$4,1,FALSE),VLOOKUP(B102,Dependencias!$J$3:$K$4,2,FALSE)),VLOOKUP(A102,Dependencias!$F$3:$G$15,2,FALSE)),"")</f>
        <v>30</v>
      </c>
      <c r="J102" s="41" t="s">
        <v>190</v>
      </c>
      <c r="K102" s="40" t="s">
        <v>324</v>
      </c>
      <c r="L102" s="41" t="str">
        <f>IFERROR(VLOOKUP($C102,Dependencias!$A$2:$D$26,2,FALSE),"")</f>
        <v>Dirección de Fomento</v>
      </c>
      <c r="M102" s="40"/>
      <c r="N102" s="41" t="str">
        <f>IFERROR(VLOOKUP($C102,Dependencias!$A$2:$D$26,4,FALSE),"")</f>
        <v>Vanessa Barrenecha Samur</v>
      </c>
      <c r="O102" s="42"/>
      <c r="P102" s="43" t="str">
        <f>IF(O102="","No hay fecha de respuesta!",NETWORKDAYS(G102,O102,FESTIVOS!$A$2:$A$146))</f>
        <v>No hay fecha de respuesta!</v>
      </c>
      <c r="Q102" s="40"/>
      <c r="R102" s="23"/>
    </row>
    <row r="103" spans="1:18">
      <c r="A103" s="34" t="s">
        <v>66</v>
      </c>
      <c r="B103" s="41" t="s">
        <v>189</v>
      </c>
      <c r="C103" s="36">
        <v>310</v>
      </c>
      <c r="D103" s="41" t="s">
        <v>191</v>
      </c>
      <c r="E103" s="40">
        <v>1889652022</v>
      </c>
      <c r="F103" s="47">
        <v>20227100086912</v>
      </c>
      <c r="G103" s="48">
        <v>44697</v>
      </c>
      <c r="H103" s="38">
        <f>IF(G103="","",WORKDAY(G103,I103,FESTIVOS!$A$2:$V$146))</f>
        <v>44742</v>
      </c>
      <c r="I103" s="39">
        <f>IFERROR(IFERROR(IF(B103=VLOOKUP(B103,Dependencias!$J$3:$J$4,1,FALSE),VLOOKUP(B103,Dependencias!$J$3:$K$4,2,FALSE)),VLOOKUP(A103,Dependencias!$F$3:$G$15,2,FALSE)),"")</f>
        <v>30</v>
      </c>
      <c r="J103" s="41" t="s">
        <v>140</v>
      </c>
      <c r="K103" s="40" t="s">
        <v>325</v>
      </c>
      <c r="L103" s="41" t="str">
        <f>IFERROR(VLOOKUP($C103,Dependencias!$A$2:$D$26,2,FALSE),"")</f>
        <v>Subdirección de Gestión Cultural y Artística</v>
      </c>
      <c r="M103" s="40"/>
      <c r="N103" s="41" t="str">
        <f>IFERROR(VLOOKUP($C103,Dependencias!$A$2:$D$26,4,FALSE),"")</f>
        <v>Ines Elvira Montealegre Martinez</v>
      </c>
      <c r="O103" s="42"/>
      <c r="P103" s="43" t="str">
        <f>IF(O103="","No hay fecha de respuesta!",NETWORKDAYS(G103,O103,FESTIVOS!$A$2:$A$146))</f>
        <v>No hay fecha de respuesta!</v>
      </c>
      <c r="Q103" s="40"/>
      <c r="R103" s="23"/>
    </row>
    <row r="104" spans="1:18">
      <c r="A104" s="34" t="s">
        <v>41</v>
      </c>
      <c r="B104" s="41" t="s">
        <v>189</v>
      </c>
      <c r="C104" s="36">
        <v>160</v>
      </c>
      <c r="D104" s="41" t="s">
        <v>188</v>
      </c>
      <c r="E104" s="50">
        <v>1893352022</v>
      </c>
      <c r="F104" s="51">
        <v>20227100086742</v>
      </c>
      <c r="G104" s="48">
        <v>44697</v>
      </c>
      <c r="H104" s="38">
        <f>IF(G104="","",WORKDAY(G104,I104,FESTIVOS!$A$2:$V$146))</f>
        <v>44742</v>
      </c>
      <c r="I104" s="39">
        <f>IFERROR(IFERROR(IF(B104=VLOOKUP(B104,Dependencias!$J$3:$J$4,1,FALSE),VLOOKUP(B104,Dependencias!$J$3:$K$4,2,FALSE)),VLOOKUP(A104,Dependencias!$F$3:$G$15,2,FALSE)),"")</f>
        <v>30</v>
      </c>
      <c r="J104" s="41" t="s">
        <v>190</v>
      </c>
      <c r="K104" s="40" t="s">
        <v>326</v>
      </c>
      <c r="L104" s="41" t="str">
        <f>IFERROR(VLOOKUP($C104,Dependencias!$A$2:$D$26,2,FALSE),"")</f>
        <v>Oficina de Tecnologias de la Informacion</v>
      </c>
      <c r="M104" s="40"/>
      <c r="N104" s="41" t="str">
        <f>IFERROR(VLOOKUP($C104,Dependencias!$A$2:$D$26,4,FALSE),"")</f>
        <v>Liliana Morales</v>
      </c>
      <c r="O104" s="42"/>
      <c r="P104" s="43" t="str">
        <f>IF(O104="","No hay fecha de respuesta!",NETWORKDAYS(G104,O104,FESTIVOS!$A$2:$A$146))</f>
        <v>No hay fecha de respuesta!</v>
      </c>
      <c r="Q104" s="40"/>
      <c r="R104" s="23"/>
    </row>
    <row r="105" spans="1:18">
      <c r="A105" s="46" t="s">
        <v>46</v>
      </c>
      <c r="B105" s="41" t="s">
        <v>189</v>
      </c>
      <c r="C105" s="36">
        <v>330</v>
      </c>
      <c r="D105" s="41" t="s">
        <v>188</v>
      </c>
      <c r="E105" s="40">
        <v>1880672022</v>
      </c>
      <c r="F105" s="47">
        <v>20227100086322</v>
      </c>
      <c r="G105" s="48">
        <v>44694</v>
      </c>
      <c r="H105" s="38">
        <f>IF(G105="","",WORKDAY(G105,I105,FESTIVOS!$A$2:$V$146))</f>
        <v>44725</v>
      </c>
      <c r="I105" s="39">
        <f>IFERROR(IFERROR(IF(B105=VLOOKUP(B105,Dependencias!$J$3:$J$4,1,FALSE),VLOOKUP(B105,Dependencias!$J$3:$K$4,2,FALSE)),VLOOKUP(A105,Dependencias!$F$3:$G$15,2,FALSE)),"")</f>
        <v>20</v>
      </c>
      <c r="J105" s="41" t="s">
        <v>142</v>
      </c>
      <c r="K105" s="40" t="s">
        <v>327</v>
      </c>
      <c r="L105" s="41" t="str">
        <f>IFERROR(VLOOKUP($C105,Dependencias!$A$2:$D$26,2,FALSE),"")</f>
        <v>Subdirección de Infraestructura y patrimonio cultural</v>
      </c>
      <c r="M105" s="40"/>
      <c r="N105" s="41" t="str">
        <f>IFERROR(VLOOKUP($C105,Dependencias!$A$2:$D$26,4,FALSE),"")</f>
        <v>Ivan Dario Quiñones Sanchez</v>
      </c>
      <c r="O105" s="42"/>
      <c r="P105" s="43" t="str">
        <f>IF(O105="","No hay fecha de respuesta!",NETWORKDAYS(G105,O105,FESTIVOS!$A$2:$A$146))</f>
        <v>No hay fecha de respuesta!</v>
      </c>
      <c r="Q105" s="40"/>
      <c r="R105" s="23"/>
    </row>
    <row r="106" spans="1:18">
      <c r="A106" s="46" t="s">
        <v>56</v>
      </c>
      <c r="B106" s="41" t="s">
        <v>189</v>
      </c>
      <c r="C106" s="36">
        <v>120</v>
      </c>
      <c r="D106" s="41" t="s">
        <v>191</v>
      </c>
      <c r="E106" s="40">
        <v>1821782022</v>
      </c>
      <c r="F106" s="47">
        <v>20227100083002</v>
      </c>
      <c r="G106" s="48">
        <v>44694</v>
      </c>
      <c r="H106" s="38">
        <f>IF(G106="","",WORKDAY(G106,I106,FESTIVOS!$A$2:$V$146))</f>
        <v>44749</v>
      </c>
      <c r="I106" s="39">
        <f>IFERROR(IFERROR(IF(B106=VLOOKUP(B106,Dependencias!$J$3:$J$4,1,FALSE),VLOOKUP(B106,Dependencias!$J$3:$K$4,2,FALSE)),VLOOKUP(A106,Dependencias!$F$3:$G$15,2,FALSE)),"")</f>
        <v>35</v>
      </c>
      <c r="J106" s="41" t="s">
        <v>151</v>
      </c>
      <c r="K106" s="40" t="s">
        <v>287</v>
      </c>
      <c r="L106" s="41" t="str">
        <f>IFERROR(VLOOKUP($C106,Dependencias!$A$2:$D$26,2,FALSE),"")</f>
        <v>Oficina Asesora de Comunicaciones</v>
      </c>
      <c r="M106" s="40"/>
      <c r="N106" s="41" t="str">
        <f>IFERROR(VLOOKUP($C106,Dependencias!$A$2:$D$26,4,FALSE),"")</f>
        <v>Carolina Ruiz Caicedo</v>
      </c>
      <c r="O106" s="42"/>
      <c r="P106" s="43" t="str">
        <f>IF(O106="","No hay fecha de respuesta!",NETWORKDAYS(G106,O106,FESTIVOS!$A$2:$A$146))</f>
        <v>No hay fecha de respuesta!</v>
      </c>
      <c r="Q106" s="40"/>
      <c r="R106" s="23"/>
    </row>
    <row r="107" spans="1:18">
      <c r="A107" s="46" t="s">
        <v>35</v>
      </c>
      <c r="B107" s="41" t="s">
        <v>189</v>
      </c>
      <c r="C107" s="36">
        <v>330</v>
      </c>
      <c r="D107" s="41" t="s">
        <v>188</v>
      </c>
      <c r="E107" s="40">
        <v>1884152022</v>
      </c>
      <c r="F107" s="47">
        <v>20227100086482</v>
      </c>
      <c r="G107" s="48">
        <v>44694</v>
      </c>
      <c r="H107" s="38">
        <f>IF(G107="","",WORKDAY(G107,I107,FESTIVOS!$A$2:$V$146))</f>
        <v>44741</v>
      </c>
      <c r="I107" s="39">
        <f>IFERROR(IFERROR(IF(B107=VLOOKUP(B107,Dependencias!$J$3:$J$4,1,FALSE),VLOOKUP(B107,Dependencias!$J$3:$K$4,2,FALSE)),VLOOKUP(A107,Dependencias!$F$3:$G$15,2,FALSE)),"")</f>
        <v>30</v>
      </c>
      <c r="J107" s="41" t="s">
        <v>142</v>
      </c>
      <c r="K107" s="40" t="s">
        <v>242</v>
      </c>
      <c r="L107" s="41" t="str">
        <f>IFERROR(VLOOKUP($C107,Dependencias!$A$2:$D$26,2,FALSE),"")</f>
        <v>Subdirección de Infraestructura y patrimonio cultural</v>
      </c>
      <c r="M107" s="40"/>
      <c r="N107" s="41" t="str">
        <f>IFERROR(VLOOKUP($C107,Dependencias!$A$2:$D$26,4,FALSE),"")</f>
        <v>Ivan Dario Quiñones Sanchez</v>
      </c>
      <c r="O107" s="42">
        <v>44697</v>
      </c>
      <c r="P107" s="43">
        <f>IF(O107="","No hay fecha de respuesta!",NETWORKDAYS(G107,O107,FESTIVOS!$A$2:$A$146))</f>
        <v>2</v>
      </c>
      <c r="Q107" s="40" t="s">
        <v>328</v>
      </c>
      <c r="R107" s="23"/>
    </row>
    <row r="108" spans="1:18">
      <c r="A108" s="46" t="s">
        <v>81</v>
      </c>
      <c r="B108" s="41" t="s">
        <v>189</v>
      </c>
      <c r="C108" s="36">
        <v>800</v>
      </c>
      <c r="D108" s="41" t="s">
        <v>191</v>
      </c>
      <c r="E108" s="41">
        <v>1886942022</v>
      </c>
      <c r="F108" s="47">
        <v>20227100089372</v>
      </c>
      <c r="G108" s="48">
        <v>44694</v>
      </c>
      <c r="H108" s="38">
        <f>IF(G108="","",WORKDAY(G108,I108,FESTIVOS!$A$2:$V$146))</f>
        <v>44741</v>
      </c>
      <c r="I108" s="39">
        <f>IFERROR(IFERROR(IF(B108=VLOOKUP(B108,Dependencias!$J$3:$J$4,1,FALSE),VLOOKUP(B108,Dependencias!$J$3:$K$4,2,FALSE)),VLOOKUP(A108,Dependencias!$F$3:$G$15,2,FALSE)),"")</f>
        <v>30</v>
      </c>
      <c r="J108" s="41" t="s">
        <v>148</v>
      </c>
      <c r="K108" s="40" t="s">
        <v>329</v>
      </c>
      <c r="L108" s="41" t="str">
        <f>IFERROR(VLOOKUP($C108,Dependencias!$A$2:$D$26,2,FALSE),"")</f>
        <v>Dirección de Lectura y Bibliotecas</v>
      </c>
      <c r="M108" s="40"/>
      <c r="N108" s="41" t="str">
        <f>IFERROR(VLOOKUP($C108,Dependencias!$A$2:$D$26,4,FALSE),"")</f>
        <v>Maria Consuelo Gaitan Gaitan</v>
      </c>
      <c r="O108" s="42"/>
      <c r="P108" s="43" t="str">
        <f>IF(O108="","No hay fecha de respuesta!",NETWORKDAYS(G108,O108,FESTIVOS!$A$2:$A$146))</f>
        <v>No hay fecha de respuesta!</v>
      </c>
      <c r="Q108" s="40"/>
      <c r="R108" s="23"/>
    </row>
    <row r="109" spans="1:18">
      <c r="A109" s="46" t="s">
        <v>66</v>
      </c>
      <c r="B109" s="41" t="s">
        <v>189</v>
      </c>
      <c r="C109" s="36">
        <v>310</v>
      </c>
      <c r="D109" s="41" t="s">
        <v>188</v>
      </c>
      <c r="E109" s="40">
        <v>1893202022</v>
      </c>
      <c r="F109" s="47">
        <v>20227100086732</v>
      </c>
      <c r="G109" s="48">
        <v>44697</v>
      </c>
      <c r="H109" s="38">
        <f>IF(G109="","",WORKDAY(G109,I109,FESTIVOS!$A$2:$V$146))</f>
        <v>44742</v>
      </c>
      <c r="I109" s="39">
        <f>IFERROR(IFERROR(IF(B109=VLOOKUP(B109,Dependencias!$J$3:$J$4,1,FALSE),VLOOKUP(B109,Dependencias!$J$3:$K$4,2,FALSE)),VLOOKUP(A109,Dependencias!$F$3:$G$15,2,FALSE)),"")</f>
        <v>30</v>
      </c>
      <c r="J109" s="41" t="s">
        <v>190</v>
      </c>
      <c r="K109" s="40" t="s">
        <v>330</v>
      </c>
      <c r="L109" s="41" t="str">
        <f>IFERROR(VLOOKUP($C109,Dependencias!$A$2:$D$26,2,FALSE),"")</f>
        <v>Subdirección de Gestión Cultural y Artística</v>
      </c>
      <c r="M109" s="40"/>
      <c r="N109" s="41" t="str">
        <f>IFERROR(VLOOKUP($C109,Dependencias!$A$2:$D$26,4,FALSE),"")</f>
        <v>Ines Elvira Montealegre Martinez</v>
      </c>
      <c r="O109" s="42"/>
      <c r="P109" s="43" t="str">
        <f>IF(O109="","No hay fecha de respuesta!",NETWORKDAYS(G109,O109,FESTIVOS!$A$2:$A$146))</f>
        <v>No hay fecha de respuesta!</v>
      </c>
      <c r="Q109" s="40"/>
      <c r="R109" s="23"/>
    </row>
    <row r="110" spans="1:18">
      <c r="A110" s="46" t="s">
        <v>46</v>
      </c>
      <c r="B110" s="41" t="s">
        <v>189</v>
      </c>
      <c r="C110" s="36">
        <v>330</v>
      </c>
      <c r="D110" s="41" t="s">
        <v>188</v>
      </c>
      <c r="E110" s="40">
        <v>1894232022</v>
      </c>
      <c r="F110" s="47">
        <v>20227100086412</v>
      </c>
      <c r="G110" s="48">
        <v>44694</v>
      </c>
      <c r="H110" s="38">
        <f>IF(G110="","",WORKDAY(G110,I110,FESTIVOS!$A$2:$V$146))</f>
        <v>44725</v>
      </c>
      <c r="I110" s="39">
        <f>IFERROR(IFERROR(IF(B110=VLOOKUP(B110,Dependencias!$J$3:$J$4,1,FALSE),VLOOKUP(B110,Dependencias!$J$3:$K$4,2,FALSE)),VLOOKUP(A110,Dependencias!$F$3:$G$15,2,FALSE)),"")</f>
        <v>20</v>
      </c>
      <c r="J110" s="41" t="s">
        <v>142</v>
      </c>
      <c r="K110" s="40" t="s">
        <v>331</v>
      </c>
      <c r="L110" s="41" t="str">
        <f>IFERROR(VLOOKUP($C110,Dependencias!$A$2:$D$26,2,FALSE),"")</f>
        <v>Subdirección de Infraestructura y patrimonio cultural</v>
      </c>
      <c r="M110" s="40"/>
      <c r="N110" s="41" t="str">
        <f>IFERROR(VLOOKUP($C110,Dependencias!$A$2:$D$26,4,FALSE),"")</f>
        <v>Ivan Dario Quiñones Sanchez</v>
      </c>
      <c r="O110" s="42"/>
      <c r="P110" s="43" t="str">
        <f>IF(O110="","No hay fecha de respuesta!",NETWORKDAYS(G110,O110,FESTIVOS!$A$2:$A$146))</f>
        <v>No hay fecha de respuesta!</v>
      </c>
      <c r="Q110" s="40"/>
      <c r="R110" s="23"/>
    </row>
    <row r="111" spans="1:18">
      <c r="A111" s="46" t="s">
        <v>66</v>
      </c>
      <c r="B111" s="41" t="s">
        <v>24</v>
      </c>
      <c r="C111" s="36">
        <v>700</v>
      </c>
      <c r="D111" s="41" t="s">
        <v>191</v>
      </c>
      <c r="E111" s="35">
        <v>1897262022</v>
      </c>
      <c r="F111" s="47">
        <v>20227100089382</v>
      </c>
      <c r="G111" s="48">
        <v>44697</v>
      </c>
      <c r="H111" s="38">
        <f>IF(G111="","",WORKDAY(G111,I111,FESTIVOS!$A$2:$V$146))</f>
        <v>44704</v>
      </c>
      <c r="I111" s="39">
        <f>IFERROR(IFERROR(IF(B111=VLOOKUP(B111,Dependencias!$J$3:$J$4,1,FALSE),VLOOKUP(B111,Dependencias!$J$3:$K$4,2,FALSE)),VLOOKUP(A111,Dependencias!$F$3:$G$15,2,FALSE)),"")</f>
        <v>5</v>
      </c>
      <c r="J111" s="41" t="s">
        <v>193</v>
      </c>
      <c r="K111" s="40" t="s">
        <v>332</v>
      </c>
      <c r="L111" s="41" t="str">
        <f>IFERROR(VLOOKUP($C111,Dependencias!$A$2:$D$26,2,FALSE),"")</f>
        <v>Direccion de Gestion Corporativa</v>
      </c>
      <c r="M111" s="40"/>
      <c r="N111" s="41" t="str">
        <f>IFERROR(VLOOKUP($C111,Dependencias!$A$2:$D$26,4,FALSE),"")</f>
        <v>Yamile Borja Martinez</v>
      </c>
      <c r="O111" s="42">
        <v>44697</v>
      </c>
      <c r="P111" s="43">
        <f>IF(O111="","No hay fecha de respuesta!",NETWORKDAYS(G111,O111,FESTIVOS!$A$2:$A$146))</f>
        <v>1</v>
      </c>
      <c r="Q111" s="40" t="s">
        <v>173</v>
      </c>
      <c r="R111" s="23"/>
    </row>
    <row r="112" spans="1:18">
      <c r="A112" s="46" t="s">
        <v>41</v>
      </c>
      <c r="B112" s="41" t="s">
        <v>189</v>
      </c>
      <c r="C112" s="36">
        <v>330</v>
      </c>
      <c r="D112" s="41" t="s">
        <v>188</v>
      </c>
      <c r="E112" s="40">
        <v>1897042022</v>
      </c>
      <c r="F112" s="47">
        <v>20227100086932</v>
      </c>
      <c r="G112" s="48">
        <v>44697</v>
      </c>
      <c r="H112" s="38">
        <f>IF(G112="","",WORKDAY(G112,I112,FESTIVOS!$A$2:$V$146))</f>
        <v>44742</v>
      </c>
      <c r="I112" s="39">
        <f>IFERROR(IFERROR(IF(B112=VLOOKUP(B112,Dependencias!$J$3:$J$4,1,FALSE),VLOOKUP(B112,Dependencias!$J$3:$K$4,2,FALSE)),VLOOKUP(A112,Dependencias!$F$3:$G$15,2,FALSE)),"")</f>
        <v>30</v>
      </c>
      <c r="J112" s="41" t="s">
        <v>142</v>
      </c>
      <c r="K112" s="40" t="s">
        <v>333</v>
      </c>
      <c r="L112" s="41" t="str">
        <f>IFERROR(VLOOKUP($C112,Dependencias!$A$2:$D$26,2,FALSE),"")</f>
        <v>Subdirección de Infraestructura y patrimonio cultural</v>
      </c>
      <c r="M112" s="40"/>
      <c r="N112" s="41" t="str">
        <f>IFERROR(VLOOKUP($C112,Dependencias!$A$2:$D$26,4,FALSE),"")</f>
        <v>Ivan Dario Quiñones Sanchez</v>
      </c>
      <c r="O112" s="42"/>
      <c r="P112" s="43" t="str">
        <f>IF(O112="","No hay fecha de respuesta!",NETWORKDAYS(G112,O112,FESTIVOS!$A$2:$A$146))</f>
        <v>No hay fecha de respuesta!</v>
      </c>
      <c r="Q112" s="40"/>
      <c r="R112" s="23"/>
    </row>
    <row r="113" spans="1:18">
      <c r="A113" s="46" t="s">
        <v>46</v>
      </c>
      <c r="B113" s="41" t="s">
        <v>24</v>
      </c>
      <c r="C113" s="36">
        <v>700</v>
      </c>
      <c r="D113" s="41" t="s">
        <v>188</v>
      </c>
      <c r="E113" s="35">
        <v>1900752022</v>
      </c>
      <c r="F113" s="37">
        <v>20227100087172</v>
      </c>
      <c r="G113" s="48">
        <v>44697</v>
      </c>
      <c r="H113" s="38">
        <f>IF(G113="","",WORKDAY(G113,I113,FESTIVOS!$A$2:$V$146))</f>
        <v>44704</v>
      </c>
      <c r="I113" s="39">
        <f>IFERROR(IFERROR(IF(B113=VLOOKUP(B113,Dependencias!$J$3:$J$4,1,FALSE),VLOOKUP(B113,Dependencias!$J$3:$K$4,2,FALSE)),VLOOKUP(A113,Dependencias!$F$3:$G$15,2,FALSE)),"")</f>
        <v>5</v>
      </c>
      <c r="J113" s="41" t="s">
        <v>151</v>
      </c>
      <c r="K113" s="40" t="s">
        <v>334</v>
      </c>
      <c r="L113" s="41" t="str">
        <f>IFERROR(VLOOKUP($C113,Dependencias!$A$2:$D$26,2,FALSE),"")</f>
        <v>Direccion de Gestion Corporativa</v>
      </c>
      <c r="M113" s="40"/>
      <c r="N113" s="41" t="str">
        <f>IFERROR(VLOOKUP($C113,Dependencias!$A$2:$D$26,4,FALSE),"")</f>
        <v>Yamile Borja Martinez</v>
      </c>
      <c r="O113" s="42">
        <v>44698</v>
      </c>
      <c r="P113" s="43">
        <f>IF(O113="","No hay fecha de respuesta!",NETWORKDAYS(G113,O113,FESTIVOS!$A$2:$A$146))</f>
        <v>2</v>
      </c>
      <c r="Q113" s="40" t="s">
        <v>173</v>
      </c>
      <c r="R113" s="23"/>
    </row>
    <row r="114" spans="1:18">
      <c r="A114" s="34" t="s">
        <v>66</v>
      </c>
      <c r="B114" s="41" t="s">
        <v>189</v>
      </c>
      <c r="C114" s="36">
        <v>300</v>
      </c>
      <c r="D114" s="41" t="s">
        <v>188</v>
      </c>
      <c r="E114" s="40">
        <v>1894342022</v>
      </c>
      <c r="F114" s="47">
        <v>20227100086802</v>
      </c>
      <c r="G114" s="48">
        <v>44697</v>
      </c>
      <c r="H114" s="38">
        <f>IF(G114="","",WORKDAY(G114,I114,FESTIVOS!$A$2:$V$146))</f>
        <v>44742</v>
      </c>
      <c r="I114" s="39">
        <f>IFERROR(IFERROR(IF(B114=VLOOKUP(B114,Dependencias!$J$3:$J$4,1,FALSE),VLOOKUP(B114,Dependencias!$J$3:$K$4,2,FALSE)),VLOOKUP(A114,Dependencias!$F$3:$G$15,2,FALSE)),"")</f>
        <v>30</v>
      </c>
      <c r="J114" s="41" t="s">
        <v>190</v>
      </c>
      <c r="K114" s="40" t="s">
        <v>335</v>
      </c>
      <c r="L114" s="41" t="str">
        <f>IFERROR(VLOOKUP($C114,Dependencias!$A$2:$D$26,2,FALSE),"")</f>
        <v>Dirección de Arte, Cultura y Patrimonio</v>
      </c>
      <c r="M114" s="40"/>
      <c r="N114" s="41" t="str">
        <f>IFERROR(VLOOKUP($C114,Dependencias!$A$2:$D$26,4,FALSE),"")</f>
        <v>Liliana Mercedes Gonzalez Jinete</v>
      </c>
      <c r="O114" s="42"/>
      <c r="P114" s="43" t="str">
        <f>IF(O114="","No hay fecha de respuesta!",NETWORKDAYS(G114,O114,FESTIVOS!$A$2:$A$146))</f>
        <v>No hay fecha de respuesta!</v>
      </c>
      <c r="Q114" s="40"/>
      <c r="R114" s="23"/>
    </row>
    <row r="115" spans="1:18">
      <c r="A115" s="34" t="s">
        <v>41</v>
      </c>
      <c r="B115" s="41" t="s">
        <v>189</v>
      </c>
      <c r="C115" s="36">
        <v>330</v>
      </c>
      <c r="D115" s="41" t="s">
        <v>188</v>
      </c>
      <c r="E115" s="40">
        <v>1897052022</v>
      </c>
      <c r="F115" s="47">
        <v>20227100086922</v>
      </c>
      <c r="G115" s="48">
        <v>44697</v>
      </c>
      <c r="H115" s="38">
        <f>IF(G115="","",WORKDAY(G115,I115,FESTIVOS!$A$2:$V$146))</f>
        <v>44742</v>
      </c>
      <c r="I115" s="39">
        <f>IFERROR(IFERROR(IF(B115=VLOOKUP(B115,Dependencias!$J$3:$J$4,1,FALSE),VLOOKUP(B115,Dependencias!$J$3:$K$4,2,FALSE)),VLOOKUP(A115,Dependencias!$F$3:$G$15,2,FALSE)),"")</f>
        <v>30</v>
      </c>
      <c r="J115" s="41" t="s">
        <v>142</v>
      </c>
      <c r="K115" s="40" t="s">
        <v>333</v>
      </c>
      <c r="L115" s="41" t="str">
        <f>IFERROR(VLOOKUP($C115,Dependencias!$A$2:$D$26,2,FALSE),"")</f>
        <v>Subdirección de Infraestructura y patrimonio cultural</v>
      </c>
      <c r="M115" s="40"/>
      <c r="N115" s="41" t="str">
        <f>IFERROR(VLOOKUP($C115,Dependencias!$A$2:$D$26,4,FALSE),"")</f>
        <v>Ivan Dario Quiñones Sanchez</v>
      </c>
      <c r="O115" s="42"/>
      <c r="P115" s="43" t="str">
        <f>IF(O115="","No hay fecha de respuesta!",NETWORKDAYS(G115,O115,FESTIVOS!$A$2:$A$146))</f>
        <v>No hay fecha de respuesta!</v>
      </c>
      <c r="Q115" s="40"/>
      <c r="R115" s="23"/>
    </row>
    <row r="116" spans="1:18">
      <c r="A116" s="34" t="s">
        <v>41</v>
      </c>
      <c r="B116" s="41" t="s">
        <v>189</v>
      </c>
      <c r="C116" s="36">
        <v>210</v>
      </c>
      <c r="D116" s="41" t="s">
        <v>188</v>
      </c>
      <c r="E116" s="40">
        <v>1898552022</v>
      </c>
      <c r="F116" s="47">
        <v>20227100087002</v>
      </c>
      <c r="G116" s="48">
        <v>44697</v>
      </c>
      <c r="H116" s="38">
        <f>IF(G116="","",WORKDAY(G116,I116,FESTIVOS!$A$2:$V$146))</f>
        <v>44742</v>
      </c>
      <c r="I116" s="39">
        <f>IFERROR(IFERROR(IF(B116=VLOOKUP(B116,Dependencias!$J$3:$J$4,1,FALSE),VLOOKUP(B116,Dependencias!$J$3:$K$4,2,FALSE)),VLOOKUP(A116,Dependencias!$F$3:$G$15,2,FALSE)),"")</f>
        <v>30</v>
      </c>
      <c r="J116" s="41" t="s">
        <v>192</v>
      </c>
      <c r="K116" s="40" t="s">
        <v>336</v>
      </c>
      <c r="L116" s="41" t="str">
        <f>IFERROR(VLOOKUP($C116,Dependencias!$A$2:$D$26,2,FALSE),"")</f>
        <v>Dirección de Asuntos Locales y Participación</v>
      </c>
      <c r="M116" s="40"/>
      <c r="N116" s="41" t="str">
        <f>IFERROR(VLOOKUP($C116,Dependencias!$A$2:$D$26,4,FALSE),"")</f>
        <v>Alejandro Franco Plata</v>
      </c>
      <c r="O116" s="42"/>
      <c r="P116" s="43" t="str">
        <f>IF(O116="","No hay fecha de respuesta!",NETWORKDAYS(G116,O116,FESTIVOS!$A$2:$A$146))</f>
        <v>No hay fecha de respuesta!</v>
      </c>
      <c r="Q116" s="40"/>
      <c r="R116" s="23"/>
    </row>
    <row r="117" spans="1:18">
      <c r="A117" s="34" t="s">
        <v>46</v>
      </c>
      <c r="B117" s="41" t="s">
        <v>189</v>
      </c>
      <c r="C117" s="36">
        <v>210</v>
      </c>
      <c r="D117" s="41" t="s">
        <v>188</v>
      </c>
      <c r="E117" s="40">
        <v>1900492022</v>
      </c>
      <c r="F117" s="47">
        <v>20227100087152</v>
      </c>
      <c r="G117" s="48">
        <v>44697</v>
      </c>
      <c r="H117" s="38">
        <f>IF(G117="","",WORKDAY(G117,I117,FESTIVOS!$A$2:$V$146))</f>
        <v>44726</v>
      </c>
      <c r="I117" s="39">
        <f>IFERROR(IFERROR(IF(B117=VLOOKUP(B117,Dependencias!$J$3:$J$4,1,FALSE),VLOOKUP(B117,Dependencias!$J$3:$K$4,2,FALSE)),VLOOKUP(A117,Dependencias!$F$3:$G$15,2,FALSE)),"")</f>
        <v>20</v>
      </c>
      <c r="J117" s="41" t="s">
        <v>190</v>
      </c>
      <c r="K117" s="40" t="s">
        <v>337</v>
      </c>
      <c r="L117" s="41" t="str">
        <f>IFERROR(VLOOKUP($C117,Dependencias!$A$2:$D$26,2,FALSE),"")</f>
        <v>Dirección de Asuntos Locales y Participación</v>
      </c>
      <c r="M117" s="40"/>
      <c r="N117" s="41" t="str">
        <f>IFERROR(VLOOKUP($C117,Dependencias!$A$2:$D$26,4,FALSE),"")</f>
        <v>Alejandro Franco Plata</v>
      </c>
      <c r="O117" s="42"/>
      <c r="P117" s="43" t="str">
        <f>IF(O117="","No hay fecha de respuesta!",NETWORKDAYS(G117,O117,FESTIVOS!$A$2:$A$146))</f>
        <v>No hay fecha de respuesta!</v>
      </c>
      <c r="Q117" s="40"/>
      <c r="R117" s="23"/>
    </row>
    <row r="118" spans="1:18">
      <c r="A118" s="34" t="s">
        <v>46</v>
      </c>
      <c r="B118" s="41" t="s">
        <v>189</v>
      </c>
      <c r="C118" s="36">
        <v>800</v>
      </c>
      <c r="D118" s="41" t="s">
        <v>191</v>
      </c>
      <c r="E118" s="40">
        <v>1908152022</v>
      </c>
      <c r="F118" s="47">
        <v>20227100088012</v>
      </c>
      <c r="G118" s="48">
        <v>44698</v>
      </c>
      <c r="H118" s="38">
        <f>IF(G118="","",WORKDAY(G118,I118,FESTIVOS!$A$2:$V$146))</f>
        <v>44727</v>
      </c>
      <c r="I118" s="39">
        <f>IFERROR(IFERROR(IF(B118=VLOOKUP(B118,Dependencias!$J$3:$J$4,1,FALSE),VLOOKUP(B118,Dependencias!$J$3:$K$4,2,FALSE)),VLOOKUP(A118,Dependencias!$F$3:$G$15,2,FALSE)),"")</f>
        <v>20</v>
      </c>
      <c r="J118" s="41" t="s">
        <v>148</v>
      </c>
      <c r="K118" s="40" t="s">
        <v>338</v>
      </c>
      <c r="L118" s="41" t="str">
        <f>IFERROR(VLOOKUP($C118,Dependencias!$A$2:$D$26,2,FALSE),"")</f>
        <v>Dirección de Lectura y Bibliotecas</v>
      </c>
      <c r="M118" s="40"/>
      <c r="N118" s="41" t="str">
        <f>IFERROR(VLOOKUP($C118,Dependencias!$A$2:$D$26,4,FALSE),"")</f>
        <v>Maria Consuelo Gaitan Gaitan</v>
      </c>
      <c r="O118" s="42"/>
      <c r="P118" s="43" t="str">
        <f>IF(O118="","No hay fecha de respuesta!",NETWORKDAYS(G118,O118,FESTIVOS!$A$2:$A$146))</f>
        <v>No hay fecha de respuesta!</v>
      </c>
      <c r="Q118" s="40"/>
      <c r="R118" s="23"/>
    </row>
    <row r="119" spans="1:18">
      <c r="A119" s="34" t="s">
        <v>46</v>
      </c>
      <c r="B119" s="41" t="s">
        <v>189</v>
      </c>
      <c r="C119" s="36">
        <v>230</v>
      </c>
      <c r="D119" s="41" t="s">
        <v>188</v>
      </c>
      <c r="E119" s="40">
        <v>1909592022</v>
      </c>
      <c r="F119" s="47">
        <v>20227100087452</v>
      </c>
      <c r="G119" s="48">
        <v>44698</v>
      </c>
      <c r="H119" s="38">
        <f>IF(G119="","",WORKDAY(G119,I119,FESTIVOS!$A$2:$V$146))</f>
        <v>44727</v>
      </c>
      <c r="I119" s="39">
        <f>IFERROR(IFERROR(IF(B119=VLOOKUP(B119,Dependencias!$J$3:$J$4,1,FALSE),VLOOKUP(B119,Dependencias!$J$3:$K$4,2,FALSE)),VLOOKUP(A119,Dependencias!$F$3:$G$15,2,FALSE)),"")</f>
        <v>20</v>
      </c>
      <c r="J119" s="41" t="s">
        <v>194</v>
      </c>
      <c r="K119" s="40" t="s">
        <v>339</v>
      </c>
      <c r="L119" s="41" t="str">
        <f>IFERROR(VLOOKUP($C119,Dependencias!$A$2:$D$26,2,FALSE),"")</f>
        <v>Direccion de Personas Juridicas</v>
      </c>
      <c r="M119" s="40"/>
      <c r="N119" s="41" t="str">
        <f>IFERROR(VLOOKUP($C119,Dependencias!$A$2:$D$26,4,FALSE),"")</f>
        <v>Oscar Medina Sanchez</v>
      </c>
      <c r="O119" s="42"/>
      <c r="P119" s="43" t="str">
        <f>IF(O119="","No hay fecha de respuesta!",NETWORKDAYS(G119,O119,FESTIVOS!$A$2:$A$146))</f>
        <v>No hay fecha de respuesta!</v>
      </c>
      <c r="Q119" s="40"/>
      <c r="R119" s="23"/>
    </row>
    <row r="120" spans="1:18">
      <c r="A120" s="34" t="s">
        <v>46</v>
      </c>
      <c r="B120" s="41" t="s">
        <v>189</v>
      </c>
      <c r="C120" s="36">
        <v>330</v>
      </c>
      <c r="D120" s="41" t="s">
        <v>188</v>
      </c>
      <c r="E120" s="40">
        <v>1910382022</v>
      </c>
      <c r="F120" s="47">
        <v>20227100087542</v>
      </c>
      <c r="G120" s="48">
        <v>44698</v>
      </c>
      <c r="H120" s="38">
        <f>IF(G120="","",WORKDAY(G120,I120,FESTIVOS!$A$2:$V$146))</f>
        <v>44727</v>
      </c>
      <c r="I120" s="39">
        <f>IFERROR(IFERROR(IF(B120=VLOOKUP(B120,Dependencias!$J$3:$J$4,1,FALSE),VLOOKUP(B120,Dependencias!$J$3:$K$4,2,FALSE)),VLOOKUP(A120,Dependencias!$F$3:$G$15,2,FALSE)),"")</f>
        <v>20</v>
      </c>
      <c r="J120" s="41" t="s">
        <v>140</v>
      </c>
      <c r="K120" s="40" t="s">
        <v>340</v>
      </c>
      <c r="L120" s="41" t="str">
        <f>IFERROR(VLOOKUP($C120,Dependencias!$A$2:$D$26,2,FALSE),"")</f>
        <v>Subdirección de Infraestructura y patrimonio cultural</v>
      </c>
      <c r="M120" s="40"/>
      <c r="N120" s="41" t="str">
        <f>IFERROR(VLOOKUP($C120,Dependencias!$A$2:$D$26,4,FALSE),"")</f>
        <v>Ivan Dario Quiñones Sanchez</v>
      </c>
      <c r="O120" s="42"/>
      <c r="P120" s="43" t="str">
        <f>IF(O120="","No hay fecha de respuesta!",NETWORKDAYS(G120,O120,FESTIVOS!$A$2:$A$146))</f>
        <v>No hay fecha de respuesta!</v>
      </c>
      <c r="Q120" s="40"/>
      <c r="R120" s="23"/>
    </row>
    <row r="121" spans="1:18">
      <c r="A121" s="34" t="s">
        <v>41</v>
      </c>
      <c r="B121" s="41" t="s">
        <v>189</v>
      </c>
      <c r="C121" s="36">
        <v>760</v>
      </c>
      <c r="D121" s="41" t="s">
        <v>191</v>
      </c>
      <c r="E121" s="40">
        <v>1911782022</v>
      </c>
      <c r="F121" s="47">
        <v>20227100087992</v>
      </c>
      <c r="G121" s="48">
        <v>44698</v>
      </c>
      <c r="H121" s="38">
        <f>IF(G121="","",WORKDAY(G121,I121,FESTIVOS!$A$2:$V$146))</f>
        <v>44743</v>
      </c>
      <c r="I121" s="39">
        <f>IFERROR(IFERROR(IF(B121=VLOOKUP(B121,Dependencias!$J$3:$J$4,1,FALSE),VLOOKUP(B121,Dependencias!$J$3:$K$4,2,FALSE)),VLOOKUP(A121,Dependencias!$F$3:$G$15,2,FALSE)),"")</f>
        <v>30</v>
      </c>
      <c r="J121" s="41" t="s">
        <v>136</v>
      </c>
      <c r="K121" s="40" t="s">
        <v>197</v>
      </c>
      <c r="L121" s="41" t="str">
        <f>IFERROR(VLOOKUP($C121,Dependencias!$A$2:$D$26,2,FALSE),"")</f>
        <v>Grupo interno de Trabajo de Contratacion</v>
      </c>
      <c r="M121" s="40"/>
      <c r="N121" s="41" t="str">
        <f>IFERROR(VLOOKUP($C121,Dependencias!$A$2:$D$26,4,FALSE),"")</f>
        <v>Myriam Janeth Sosa Sedano</v>
      </c>
      <c r="O121" s="42"/>
      <c r="P121" s="43" t="str">
        <f>IF(O121="","No hay fecha de respuesta!",NETWORKDAYS(G121,O121,FESTIVOS!$A$2:$A$146))</f>
        <v>No hay fecha de respuesta!</v>
      </c>
      <c r="Q121" s="40"/>
      <c r="R121" s="23"/>
    </row>
    <row r="122" spans="1:18">
      <c r="A122" s="34" t="s">
        <v>56</v>
      </c>
      <c r="B122" s="41" t="s">
        <v>189</v>
      </c>
      <c r="C122" s="36">
        <v>300</v>
      </c>
      <c r="D122" s="41" t="s">
        <v>188</v>
      </c>
      <c r="E122" s="40">
        <v>1914942022</v>
      </c>
      <c r="F122" s="47">
        <v>20227100087852</v>
      </c>
      <c r="G122" s="48">
        <v>44698</v>
      </c>
      <c r="H122" s="38">
        <f>IF(G122="","",WORKDAY(G122,I122,FESTIVOS!$A$2:$V$146))</f>
        <v>44753</v>
      </c>
      <c r="I122" s="39">
        <f>IFERROR(IFERROR(IF(B122=VLOOKUP(B122,Dependencias!$J$3:$J$4,1,FALSE),VLOOKUP(B122,Dependencias!$J$3:$K$4,2,FALSE)),VLOOKUP(A122,Dependencias!$F$3:$G$15,2,FALSE)),"")</f>
        <v>35</v>
      </c>
      <c r="J122" s="41" t="s">
        <v>193</v>
      </c>
      <c r="K122" s="40" t="s">
        <v>341</v>
      </c>
      <c r="L122" s="41" t="str">
        <f>IFERROR(VLOOKUP($C122,Dependencias!$A$2:$D$26,2,FALSE),"")</f>
        <v>Dirección de Arte, Cultura y Patrimonio</v>
      </c>
      <c r="M122" s="40"/>
      <c r="N122" s="41" t="str">
        <f>IFERROR(VLOOKUP($C122,Dependencias!$A$2:$D$26,4,FALSE),"")</f>
        <v>Liliana Mercedes Gonzalez Jinete</v>
      </c>
      <c r="O122" s="42"/>
      <c r="P122" s="43" t="str">
        <f>IF(O122="","No hay fecha de respuesta!",NETWORKDAYS(G122,O122,FESTIVOS!$A$2:$A$146))</f>
        <v>No hay fecha de respuesta!</v>
      </c>
      <c r="Q122" s="40"/>
      <c r="R122" s="23"/>
    </row>
    <row r="123" spans="1:18">
      <c r="A123" s="34" t="s">
        <v>41</v>
      </c>
      <c r="B123" s="41" t="s">
        <v>24</v>
      </c>
      <c r="C123" s="36">
        <v>700</v>
      </c>
      <c r="D123" s="41" t="s">
        <v>188</v>
      </c>
      <c r="E123" s="40">
        <v>1919262022</v>
      </c>
      <c r="F123" s="47">
        <v>20227100088022</v>
      </c>
      <c r="G123" s="48">
        <v>44698</v>
      </c>
      <c r="H123" s="38">
        <f>IF(G123="","",WORKDAY(G123,I123,FESTIVOS!$A$2:$V$146))</f>
        <v>44705</v>
      </c>
      <c r="I123" s="39">
        <f>IFERROR(IFERROR(IF(B123=VLOOKUP(B123,Dependencias!$J$3:$J$4,1,FALSE),VLOOKUP(B123,Dependencias!$J$3:$K$4,2,FALSE)),VLOOKUP(A123,Dependencias!$F$3:$G$15,2,FALSE)),"")</f>
        <v>5</v>
      </c>
      <c r="J123" s="41" t="s">
        <v>193</v>
      </c>
      <c r="K123" s="40" t="s">
        <v>342</v>
      </c>
      <c r="L123" s="41" t="str">
        <f>IFERROR(VLOOKUP($C123,Dependencias!$A$2:$D$26,2,FALSE),"")</f>
        <v>Direccion de Gestion Corporativa</v>
      </c>
      <c r="M123" s="40"/>
      <c r="N123" s="41" t="str">
        <f>IFERROR(VLOOKUP($C123,Dependencias!$A$2:$D$26,4,FALSE),"")</f>
        <v>Yamile Borja Martinez</v>
      </c>
      <c r="O123" s="52">
        <v>44698</v>
      </c>
      <c r="P123" s="43">
        <f>IF(O123="","No hay fecha de respuesta!",NETWORKDAYS(G123,O123,FESTIVOS!$A$2:$A$146))</f>
        <v>1</v>
      </c>
      <c r="Q123" s="40" t="s">
        <v>173</v>
      </c>
      <c r="R123" s="23"/>
    </row>
    <row r="124" spans="1:18">
      <c r="A124" s="34" t="s">
        <v>41</v>
      </c>
      <c r="B124" s="41" t="s">
        <v>189</v>
      </c>
      <c r="C124" s="36">
        <v>730</v>
      </c>
      <c r="D124" s="41" t="s">
        <v>188</v>
      </c>
      <c r="E124" s="40">
        <v>1921602022</v>
      </c>
      <c r="F124" s="47">
        <v>20227100088112</v>
      </c>
      <c r="G124" s="48">
        <v>44698</v>
      </c>
      <c r="H124" s="38">
        <f>IF(G124="","",WORKDAY(G124,I124,FESTIVOS!$A$2:$V$146))</f>
        <v>44743</v>
      </c>
      <c r="I124" s="39">
        <f>IFERROR(IFERROR(IF(B124=VLOOKUP(B124,Dependencias!$J$3:$J$4,1,FALSE),VLOOKUP(B124,Dependencias!$J$3:$K$4,2,FALSE)),VLOOKUP(A124,Dependencias!$F$3:$G$15,2,FALSE)),"")</f>
        <v>30</v>
      </c>
      <c r="J124" s="41" t="s">
        <v>136</v>
      </c>
      <c r="K124" s="40" t="s">
        <v>343</v>
      </c>
      <c r="L124" s="41" t="str">
        <f>IFERROR(VLOOKUP($C124,Dependencias!$A$2:$D$26,2,FALSE),"")</f>
        <v>Grupo Interno De Trabajo De Gestión Del Talento Humano</v>
      </c>
      <c r="M124" s="40"/>
      <c r="N124" s="41" t="str">
        <f>IFERROR(VLOOKUP($C124,Dependencias!$A$2:$D$26,4,FALSE),"")</f>
        <v>Alba Nohora Diaz Galan</v>
      </c>
      <c r="O124" s="42"/>
      <c r="P124" s="43" t="str">
        <f>IF(O124="","No hay fecha de respuesta!",NETWORKDAYS(G124,O124,FESTIVOS!$A$2:$A$146))</f>
        <v>No hay fecha de respuesta!</v>
      </c>
      <c r="Q124" s="40"/>
      <c r="R124" s="23"/>
    </row>
    <row r="125" spans="1:18">
      <c r="A125" s="46" t="s">
        <v>35</v>
      </c>
      <c r="B125" s="41" t="s">
        <v>24</v>
      </c>
      <c r="C125" s="36">
        <v>700</v>
      </c>
      <c r="D125" s="41" t="s">
        <v>191</v>
      </c>
      <c r="E125" s="35">
        <v>1908902022</v>
      </c>
      <c r="F125" s="47">
        <v>20227100089392</v>
      </c>
      <c r="G125" s="48">
        <v>44697</v>
      </c>
      <c r="H125" s="38">
        <f>IF(G125="","",WORKDAY(G125,I125,FESTIVOS!$A$2:$V$146))</f>
        <v>44704</v>
      </c>
      <c r="I125" s="39">
        <f>IFERROR(IFERROR(IF(B125=VLOOKUP(B125,Dependencias!$J$3:$J$4,1,FALSE),VLOOKUP(B125,Dependencias!$J$3:$K$4,2,FALSE)),VLOOKUP(A125,Dependencias!$F$3:$G$15,2,FALSE)),"")</f>
        <v>5</v>
      </c>
      <c r="J125" s="41" t="s">
        <v>193</v>
      </c>
      <c r="K125" s="40" t="s">
        <v>344</v>
      </c>
      <c r="L125" s="41" t="str">
        <f>IFERROR(VLOOKUP($C125,Dependencias!$A$2:$D$26,2,FALSE),"")</f>
        <v>Direccion de Gestion Corporativa</v>
      </c>
      <c r="M125" s="40"/>
      <c r="N125" s="41" t="str">
        <f>IFERROR(VLOOKUP($C125,Dependencias!$A$2:$D$26,4,FALSE),"")</f>
        <v>Yamile Borja Martinez</v>
      </c>
      <c r="O125" s="42">
        <v>44698</v>
      </c>
      <c r="P125" s="43">
        <f>IF(O125="","No hay fecha de respuesta!",NETWORKDAYS(G125,O125,FESTIVOS!$A$2:$A$146))</f>
        <v>2</v>
      </c>
      <c r="Q125" s="40" t="s">
        <v>173</v>
      </c>
      <c r="R125" s="23"/>
    </row>
    <row r="126" spans="1:18">
      <c r="A126" s="46" t="s">
        <v>61</v>
      </c>
      <c r="B126" s="41" t="s">
        <v>24</v>
      </c>
      <c r="C126" s="36">
        <v>700</v>
      </c>
      <c r="D126" s="41" t="s">
        <v>188</v>
      </c>
      <c r="E126" s="40">
        <v>1910432022</v>
      </c>
      <c r="F126" s="47">
        <v>20227100087552</v>
      </c>
      <c r="G126" s="48">
        <v>44698</v>
      </c>
      <c r="H126" s="38">
        <f>IF(G126="","",WORKDAY(G126,I126,FESTIVOS!$A$2:$V$146))</f>
        <v>44705</v>
      </c>
      <c r="I126" s="39">
        <f>IFERROR(IFERROR(IF(B126=VLOOKUP(B126,Dependencias!$J$3:$J$4,1,FALSE),VLOOKUP(B126,Dependencias!$J$3:$K$4,2,FALSE)),VLOOKUP(A126,Dependencias!$F$3:$G$15,2,FALSE)),"")</f>
        <v>5</v>
      </c>
      <c r="J126" s="41" t="s">
        <v>193</v>
      </c>
      <c r="K126" s="40" t="s">
        <v>345</v>
      </c>
      <c r="L126" s="41" t="str">
        <f>IFERROR(VLOOKUP($C126,Dependencias!$A$2:$D$26,2,FALSE),"")</f>
        <v>Direccion de Gestion Corporativa</v>
      </c>
      <c r="M126" s="40"/>
      <c r="N126" s="41" t="str">
        <f>IFERROR(VLOOKUP($C126,Dependencias!$A$2:$D$26,4,FALSE),"")</f>
        <v>Yamile Borja Martinez</v>
      </c>
      <c r="O126" s="42">
        <v>44698</v>
      </c>
      <c r="P126" s="43">
        <f>IF(O126="","No hay fecha de respuesta!",NETWORKDAYS(G126,O126,FESTIVOS!$A$2:$A$146))</f>
        <v>1</v>
      </c>
      <c r="Q126" s="40" t="s">
        <v>173</v>
      </c>
      <c r="R126" s="23"/>
    </row>
    <row r="127" spans="1:18">
      <c r="A127" s="46" t="s">
        <v>81</v>
      </c>
      <c r="B127" s="41" t="s">
        <v>189</v>
      </c>
      <c r="C127" s="36">
        <v>800</v>
      </c>
      <c r="D127" s="41" t="s">
        <v>191</v>
      </c>
      <c r="E127" s="41">
        <v>1871912022</v>
      </c>
      <c r="F127" s="47">
        <v>20227100089402</v>
      </c>
      <c r="G127" s="48">
        <v>44698</v>
      </c>
      <c r="H127" s="38">
        <f>IF(G127="","",WORKDAY(G127,I127,FESTIVOS!$A$2:$V$146))</f>
        <v>44743</v>
      </c>
      <c r="I127" s="39">
        <f>IFERROR(IFERROR(IF(B127=VLOOKUP(B127,Dependencias!$J$3:$J$4,1,FALSE),VLOOKUP(B127,Dependencias!$J$3:$K$4,2,FALSE)),VLOOKUP(A127,Dependencias!$F$3:$G$15,2,FALSE)),"")</f>
        <v>30</v>
      </c>
      <c r="J127" s="41" t="s">
        <v>148</v>
      </c>
      <c r="K127" s="40" t="s">
        <v>346</v>
      </c>
      <c r="L127" s="41" t="str">
        <f>IFERROR(VLOOKUP($C127,Dependencias!$A$2:$D$26,2,FALSE),"")</f>
        <v>Dirección de Lectura y Bibliotecas</v>
      </c>
      <c r="M127" s="40"/>
      <c r="N127" s="41" t="str">
        <f>IFERROR(VLOOKUP($C127,Dependencias!$A$2:$D$26,4,FALSE),"")</f>
        <v>Maria Consuelo Gaitan Gaitan</v>
      </c>
      <c r="O127" s="42"/>
      <c r="P127" s="43" t="str">
        <f>IF(O127="","No hay fecha de respuesta!",NETWORKDAYS(G127,O127,FESTIVOS!$A$2:$A$146))</f>
        <v>No hay fecha de respuesta!</v>
      </c>
      <c r="Q127" s="40"/>
      <c r="R127" s="23"/>
    </row>
    <row r="128" spans="1:18">
      <c r="A128" s="46" t="s">
        <v>41</v>
      </c>
      <c r="B128" s="41" t="s">
        <v>189</v>
      </c>
      <c r="C128" s="36">
        <v>120</v>
      </c>
      <c r="D128" s="41" t="s">
        <v>188</v>
      </c>
      <c r="E128" s="53" t="s">
        <v>347</v>
      </c>
      <c r="F128" s="47">
        <v>20227100088092</v>
      </c>
      <c r="G128" s="48">
        <v>44698</v>
      </c>
      <c r="H128" s="38">
        <f>IF(G128="","",WORKDAY(G128,I128,FESTIVOS!$A$2:$V$146))</f>
        <v>44743</v>
      </c>
      <c r="I128" s="39">
        <f>IFERROR(IFERROR(IF(B128=VLOOKUP(B128,Dependencias!$J$3:$J$4,1,FALSE),VLOOKUP(B128,Dependencias!$J$3:$K$4,2,FALSE)),VLOOKUP(A128,Dependencias!$F$3:$G$15,2,FALSE)),"")</f>
        <v>30</v>
      </c>
      <c r="J128" s="41" t="s">
        <v>151</v>
      </c>
      <c r="K128" s="40" t="s">
        <v>348</v>
      </c>
      <c r="L128" s="41" t="str">
        <f>IFERROR(VLOOKUP($C128,Dependencias!$A$2:$D$26,2,FALSE),"")</f>
        <v>Oficina Asesora de Comunicaciones</v>
      </c>
      <c r="M128" s="40"/>
      <c r="N128" s="41" t="str">
        <f>IFERROR(VLOOKUP($C128,Dependencias!$A$2:$D$26,4,FALSE),"")</f>
        <v>Carolina Ruiz Caicedo</v>
      </c>
      <c r="O128" s="42"/>
      <c r="P128" s="43" t="str">
        <f>IF(O128="","No hay fecha de respuesta!",NETWORKDAYS(G128,O128,FESTIVOS!$A$2:$A$146))</f>
        <v>No hay fecha de respuesta!</v>
      </c>
      <c r="Q128" s="40" t="s">
        <v>349</v>
      </c>
      <c r="R128" s="23"/>
    </row>
    <row r="129" spans="1:18">
      <c r="A129" s="46" t="s">
        <v>51</v>
      </c>
      <c r="B129" s="41" t="s">
        <v>189</v>
      </c>
      <c r="C129" s="36">
        <v>210</v>
      </c>
      <c r="D129" s="41" t="s">
        <v>188</v>
      </c>
      <c r="E129" s="40">
        <v>1915862022</v>
      </c>
      <c r="F129" s="47">
        <v>20227100087912</v>
      </c>
      <c r="G129" s="48">
        <v>44698</v>
      </c>
      <c r="H129" s="38">
        <f>IF(G129="","",WORKDAY(G129,I129,FESTIVOS!$A$2:$V$146))</f>
        <v>44727</v>
      </c>
      <c r="I129" s="39">
        <f>IFERROR(IFERROR(IF(B129=VLOOKUP(B129,Dependencias!$J$3:$J$4,1,FALSE),VLOOKUP(B129,Dependencias!$J$3:$K$4,2,FALSE)),VLOOKUP(A129,Dependencias!$F$3:$G$15,2,FALSE)),"")</f>
        <v>20</v>
      </c>
      <c r="J129" s="41" t="s">
        <v>192</v>
      </c>
      <c r="K129" s="40" t="s">
        <v>350</v>
      </c>
      <c r="L129" s="41" t="str">
        <f>IFERROR(VLOOKUP($C129,Dependencias!$A$2:$D$26,2,FALSE),"")</f>
        <v>Dirección de Asuntos Locales y Participación</v>
      </c>
      <c r="M129" s="40"/>
      <c r="N129" s="41" t="str">
        <f>IFERROR(VLOOKUP($C129,Dependencias!$A$2:$D$26,4,FALSE),"")</f>
        <v>Alejandro Franco Plata</v>
      </c>
      <c r="O129" s="42"/>
      <c r="P129" s="43" t="str">
        <f>IF(O129="","No hay fecha de respuesta!",NETWORKDAYS(G129,O129,FESTIVOS!$A$2:$A$146))</f>
        <v>No hay fecha de respuesta!</v>
      </c>
      <c r="Q129" s="40"/>
      <c r="R129" s="23"/>
    </row>
    <row r="130" spans="1:18">
      <c r="A130" s="46" t="s">
        <v>35</v>
      </c>
      <c r="B130" s="41" t="s">
        <v>24</v>
      </c>
      <c r="C130" s="36">
        <v>700</v>
      </c>
      <c r="D130" s="41" t="s">
        <v>198</v>
      </c>
      <c r="E130" s="40">
        <v>1922672022</v>
      </c>
      <c r="F130" s="47">
        <v>20227100088132</v>
      </c>
      <c r="G130" s="48">
        <v>44698</v>
      </c>
      <c r="H130" s="38">
        <f>IF(G130="","",WORKDAY(G130,I130,FESTIVOS!$A$2:$V$146))</f>
        <v>44705</v>
      </c>
      <c r="I130" s="39">
        <f>IFERROR(IFERROR(IF(B130=VLOOKUP(B130,Dependencias!$J$3:$J$4,1,FALSE),VLOOKUP(B130,Dependencias!$J$3:$K$4,2,FALSE)),VLOOKUP(A130,Dependencias!$F$3:$G$15,2,FALSE)),"")</f>
        <v>5</v>
      </c>
      <c r="J130" s="41" t="s">
        <v>193</v>
      </c>
      <c r="K130" s="40" t="s">
        <v>351</v>
      </c>
      <c r="L130" s="41" t="str">
        <f>IFERROR(VLOOKUP($C130,Dependencias!$A$2:$D$26,2,FALSE),"")</f>
        <v>Direccion de Gestion Corporativa</v>
      </c>
      <c r="M130" s="40"/>
      <c r="N130" s="41" t="str">
        <f>IFERROR(VLOOKUP($C130,Dependencias!$A$2:$D$26,4,FALSE),"")</f>
        <v>Yamile Borja Martinez</v>
      </c>
      <c r="O130" s="42">
        <v>44700</v>
      </c>
      <c r="P130" s="43">
        <f>IF(O130="","No hay fecha de respuesta!",NETWORKDAYS(G130,O130,FESTIVOS!$A$2:$A$146))</f>
        <v>3</v>
      </c>
      <c r="Q130" s="40" t="s">
        <v>352</v>
      </c>
      <c r="R130" s="23"/>
    </row>
    <row r="131" spans="1:18">
      <c r="A131" s="54" t="s">
        <v>66</v>
      </c>
      <c r="B131" s="55" t="s">
        <v>24</v>
      </c>
      <c r="C131" s="56">
        <v>700</v>
      </c>
      <c r="D131" s="55" t="s">
        <v>188</v>
      </c>
      <c r="E131" s="55">
        <v>1910162022</v>
      </c>
      <c r="F131" s="57">
        <v>20227100087512</v>
      </c>
      <c r="G131" s="58">
        <v>44698</v>
      </c>
      <c r="H131" s="59">
        <f>IF(G131="","",WORKDAY(G131,I131,FESTIVOS!$A$2:$V$146))</f>
        <v>44705</v>
      </c>
      <c r="I131" s="60">
        <f>IFERROR(IFERROR(IF(B131=VLOOKUP(B131,Dependencias!$J$3:$J$4,1,FALSE),VLOOKUP(B131,Dependencias!$J$3:$K$4,2,FALSE)),VLOOKUP(A131,Dependencias!$F$3:$G$15,2,FALSE)),"")</f>
        <v>5</v>
      </c>
      <c r="J131" s="55" t="s">
        <v>193</v>
      </c>
      <c r="K131" s="55" t="s">
        <v>353</v>
      </c>
      <c r="L131" s="55" t="str">
        <f>IFERROR(VLOOKUP($C131,Dependencias!$A$2:$D$26,2,FALSE),"")</f>
        <v>Direccion de Gestion Corporativa</v>
      </c>
      <c r="M131" s="55"/>
      <c r="N131" s="55" t="str">
        <f>IFERROR(VLOOKUP($C131,Dependencias!$A$2:$D$26,4,FALSE),"")</f>
        <v>Yamile Borja Martinez</v>
      </c>
      <c r="O131" s="61">
        <v>44700</v>
      </c>
      <c r="P131" s="62">
        <f>IF(O131="","No hay fecha de respuesta!",NETWORKDAYS(G131,O131,FESTIVOS!$A$2:$A$146))</f>
        <v>3</v>
      </c>
      <c r="Q131" s="55" t="s">
        <v>352</v>
      </c>
      <c r="R131" s="23"/>
    </row>
    <row r="132" spans="1:18">
      <c r="A132" s="46" t="s">
        <v>46</v>
      </c>
      <c r="B132" s="41" t="s">
        <v>189</v>
      </c>
      <c r="C132" s="36">
        <v>800</v>
      </c>
      <c r="D132" s="41" t="s">
        <v>191</v>
      </c>
      <c r="E132" s="35">
        <v>1925962022</v>
      </c>
      <c r="F132" s="47">
        <v>20227100091602</v>
      </c>
      <c r="G132" s="48">
        <v>44699</v>
      </c>
      <c r="H132" s="38">
        <f>IF(G132="","",WORKDAY(G132,I132,FESTIVOS!$A$2:$V$146))</f>
        <v>44714</v>
      </c>
      <c r="I132" s="39">
        <f>IFERROR(IFERROR(IF(B132=VLOOKUP(B132,Dependencias!$J$3:$J$4,1,FALSE),VLOOKUP(B132,Dependencias!$J$3:$K$4,2,FALSE)),VLOOKUP(A132,Dependencias!$F$3:$I$15,4,FALSE)),"")</f>
        <v>10</v>
      </c>
      <c r="J132" s="41" t="s">
        <v>148</v>
      </c>
      <c r="K132" s="40" t="s">
        <v>354</v>
      </c>
      <c r="L132" s="41" t="str">
        <f>IFERROR(VLOOKUP($C132,Dependencias!$A$2:$D$26,2,FALSE),"")</f>
        <v>Dirección de Lectura y Bibliotecas</v>
      </c>
      <c r="M132" s="40"/>
      <c r="N132" s="41" t="str">
        <f>IFERROR(VLOOKUP($C132,Dependencias!$A$2:$D$26,4,FALSE),"")</f>
        <v>Maria Consuelo Gaitan Gaitan</v>
      </c>
      <c r="O132" s="42"/>
      <c r="P132" s="43" t="str">
        <f>IF(O132="","No hay fecha de respuesta!",NETWORKDAYS(G132,O132,FESTIVOS!$A$2:$A$146))</f>
        <v>No hay fecha de respuesta!</v>
      </c>
      <c r="Q132" s="40"/>
      <c r="R132" s="23"/>
    </row>
    <row r="133" spans="1:18">
      <c r="A133" s="46" t="s">
        <v>46</v>
      </c>
      <c r="B133" s="41" t="s">
        <v>189</v>
      </c>
      <c r="C133" s="36">
        <v>210</v>
      </c>
      <c r="D133" s="41" t="s">
        <v>191</v>
      </c>
      <c r="E133" s="35">
        <v>1779252022</v>
      </c>
      <c r="F133" s="47">
        <v>20227100091452</v>
      </c>
      <c r="G133" s="48">
        <v>44699</v>
      </c>
      <c r="H133" s="38">
        <f>IF(G133="","",WORKDAY(G133,I133,FESTIVOS!$A$2:$V$146))</f>
        <v>44714</v>
      </c>
      <c r="I133" s="39">
        <f>IFERROR(IFERROR(IF(B133=VLOOKUP(B133,Dependencias!$J$3:$J$4,1,FALSE),VLOOKUP(B133,Dependencias!$J$3:$K$4,2,FALSE)),VLOOKUP(A133,Dependencias!$F$3:$I$15,4,FALSE)),"")</f>
        <v>10</v>
      </c>
      <c r="J133" s="41" t="s">
        <v>192</v>
      </c>
      <c r="K133" s="40" t="s">
        <v>355</v>
      </c>
      <c r="L133" s="41" t="str">
        <f>IFERROR(VLOOKUP($C133,Dependencias!$A$2:$D$26,2,FALSE),"")</f>
        <v>Dirección de Asuntos Locales y Participación</v>
      </c>
      <c r="M133" s="40"/>
      <c r="N133" s="41" t="str">
        <f>IFERROR(VLOOKUP($C133,Dependencias!$A$2:$D$26,4,FALSE),"")</f>
        <v>Alejandro Franco Plata</v>
      </c>
      <c r="O133" s="42"/>
      <c r="P133" s="43" t="str">
        <f>IF(O133="","No hay fecha de respuesta!",NETWORKDAYS(G133,O133,FESTIVOS!$A$2:$A$146))</f>
        <v>No hay fecha de respuesta!</v>
      </c>
      <c r="Q133" s="40"/>
      <c r="R133" s="23"/>
    </row>
    <row r="134" spans="1:18">
      <c r="A134" s="46" t="s">
        <v>46</v>
      </c>
      <c r="B134" s="41" t="s">
        <v>189</v>
      </c>
      <c r="C134" s="36">
        <v>220</v>
      </c>
      <c r="D134" s="41" t="s">
        <v>188</v>
      </c>
      <c r="E134" s="40">
        <v>1928262022</v>
      </c>
      <c r="F134" s="47">
        <v>20227100088342</v>
      </c>
      <c r="G134" s="48">
        <v>44699</v>
      </c>
      <c r="H134" s="38">
        <f>IF(G134="","",WORKDAY(G134,I134,FESTIVOS!$A$2:$V$146))</f>
        <v>44714</v>
      </c>
      <c r="I134" s="39">
        <f>IFERROR(IFERROR(IF(B134=VLOOKUP(B134,Dependencias!$J$3:$J$4,1,FALSE),VLOOKUP(B134,Dependencias!$J$3:$K$4,2,FALSE)),VLOOKUP(A134,Dependencias!$F$3:$I$15,4,FALSE)),"")</f>
        <v>10</v>
      </c>
      <c r="J134" s="41" t="s">
        <v>190</v>
      </c>
      <c r="K134" s="40" t="s">
        <v>356</v>
      </c>
      <c r="L134" s="41" t="str">
        <f>IFERROR(VLOOKUP($C134,Dependencias!$A$2:$D$26,2,FALSE),"")</f>
        <v>Dirección de Fomento</v>
      </c>
      <c r="M134" s="40"/>
      <c r="N134" s="41" t="str">
        <f>IFERROR(VLOOKUP($C134,Dependencias!$A$2:$D$26,4,FALSE),"")</f>
        <v>Vanessa Barrenecha Samur</v>
      </c>
      <c r="O134" s="42">
        <v>44705</v>
      </c>
      <c r="P134" s="43">
        <f>IF(O134="","No hay fecha de respuesta!",NETWORKDAYS(G134,O134,FESTIVOS!$A$2:$A$146))</f>
        <v>5</v>
      </c>
      <c r="Q134" s="40" t="s">
        <v>357</v>
      </c>
      <c r="R134" s="23"/>
    </row>
    <row r="135" spans="1:18">
      <c r="A135" s="46" t="s">
        <v>66</v>
      </c>
      <c r="B135" s="41" t="s">
        <v>189</v>
      </c>
      <c r="C135" s="36">
        <v>310</v>
      </c>
      <c r="D135" s="41" t="s">
        <v>188</v>
      </c>
      <c r="E135" s="40">
        <v>1981872022</v>
      </c>
      <c r="F135" s="47">
        <v>20227100088962</v>
      </c>
      <c r="G135" s="48">
        <v>44700</v>
      </c>
      <c r="H135" s="38">
        <f>IF(G135="","",WORKDAY(G135,I135,FESTIVOS!$A$2:$V$146))</f>
        <v>44722</v>
      </c>
      <c r="I135" s="39">
        <f>IFERROR(IFERROR(IF(B135=VLOOKUP(B135,Dependencias!$J$3:$J$4,1,FALSE),VLOOKUP(B135,Dependencias!$J$3:$K$4,2,FALSE)),VLOOKUP(A135,Dependencias!$F$3:$I$15,4,FALSE)),"")</f>
        <v>15</v>
      </c>
      <c r="J135" s="41" t="s">
        <v>190</v>
      </c>
      <c r="K135" s="40" t="s">
        <v>358</v>
      </c>
      <c r="L135" s="41" t="str">
        <f>IFERROR(VLOOKUP($C135,Dependencias!$A$2:$D$26,2,FALSE),"")</f>
        <v>Subdirección de Gestión Cultural y Artística</v>
      </c>
      <c r="M135" s="40"/>
      <c r="N135" s="41" t="str">
        <f>IFERROR(VLOOKUP($C135,Dependencias!$A$2:$D$26,4,FALSE),"")</f>
        <v>Ines Elvira Montealegre Martinez</v>
      </c>
      <c r="O135" s="42"/>
      <c r="P135" s="43" t="str">
        <f>IF(O135="","No hay fecha de respuesta!",NETWORKDAYS(G135,O135,FESTIVOS!$A$2:$A$146))</f>
        <v>No hay fecha de respuesta!</v>
      </c>
      <c r="Q135" s="40"/>
      <c r="R135" s="23"/>
    </row>
    <row r="136" spans="1:18">
      <c r="A136" s="46" t="s">
        <v>56</v>
      </c>
      <c r="B136" s="41" t="s">
        <v>189</v>
      </c>
      <c r="C136" s="36">
        <v>730</v>
      </c>
      <c r="D136" s="41" t="s">
        <v>191</v>
      </c>
      <c r="E136" s="35">
        <v>1998782022</v>
      </c>
      <c r="F136" s="47">
        <v>20227100091462</v>
      </c>
      <c r="G136" s="48">
        <v>44700</v>
      </c>
      <c r="H136" s="38">
        <f>IF(G136="","",WORKDAY(G136,I136,FESTIVOS!$A$2:$V$146))</f>
        <v>44748</v>
      </c>
      <c r="I136" s="39">
        <f>IFERROR(IFERROR(IF(B136=VLOOKUP(B136,Dependencias!$J$3:$J$4,1,FALSE),VLOOKUP(B136,Dependencias!$J$3:$K$4,2,FALSE)),VLOOKUP(A136,Dependencias!$F$3:$I$15,4,FALSE)),"")</f>
        <v>30</v>
      </c>
      <c r="J136" s="41" t="s">
        <v>151</v>
      </c>
      <c r="K136" s="40" t="s">
        <v>359</v>
      </c>
      <c r="L136" s="41" t="str">
        <f>IFERROR(VLOOKUP($C136,Dependencias!$A$2:$D$26,2,FALSE),"")</f>
        <v>Grupo Interno De Trabajo De Gestión Del Talento Humano</v>
      </c>
      <c r="M136" s="40"/>
      <c r="N136" s="41" t="str">
        <f>IFERROR(VLOOKUP($C136,Dependencias!$A$2:$D$26,4,FALSE),"")</f>
        <v>Alba Nohora Diaz Galan</v>
      </c>
      <c r="O136" s="42"/>
      <c r="P136" s="43" t="str">
        <f>IF(O136="","No hay fecha de respuesta!",NETWORKDAYS(G136,O136,FESTIVOS!$A$2:$A$146))</f>
        <v>No hay fecha de respuesta!</v>
      </c>
      <c r="Q136" s="40"/>
      <c r="R136" s="23"/>
    </row>
    <row r="137" spans="1:18">
      <c r="A137" s="34" t="s">
        <v>35</v>
      </c>
      <c r="B137" s="41" t="s">
        <v>189</v>
      </c>
      <c r="C137" s="36">
        <v>210</v>
      </c>
      <c r="D137" s="41" t="s">
        <v>188</v>
      </c>
      <c r="E137" s="40">
        <v>1928232022</v>
      </c>
      <c r="F137" s="47">
        <v>20227100088302</v>
      </c>
      <c r="G137" s="48">
        <v>44699</v>
      </c>
      <c r="H137" s="38">
        <f>IF(G137="","",WORKDAY(G137,I137,FESTIVOS!$A$2:$V$146))</f>
        <v>44721</v>
      </c>
      <c r="I137" s="39">
        <f>IFERROR(IFERROR(IF(B137=VLOOKUP(B137,Dependencias!$J$3:$J$4,1,FALSE),VLOOKUP(B137,Dependencias!$J$3:$K$4,2,FALSE)),VLOOKUP(A137,Dependencias!$F$3:$I$15,4,FALSE)),"")</f>
        <v>15</v>
      </c>
      <c r="J137" s="41" t="s">
        <v>192</v>
      </c>
      <c r="K137" s="40" t="s">
        <v>360</v>
      </c>
      <c r="L137" s="41" t="str">
        <f>IFERROR(VLOOKUP($C137,Dependencias!$A$2:$D$26,2,FALSE),"")</f>
        <v>Dirección de Asuntos Locales y Participación</v>
      </c>
      <c r="M137" s="40"/>
      <c r="N137" s="41" t="str">
        <f>IFERROR(VLOOKUP($C137,Dependencias!$A$2:$D$26,4,FALSE),"")</f>
        <v>Alejandro Franco Plata</v>
      </c>
      <c r="O137" s="42"/>
      <c r="P137" s="43" t="str">
        <f>IF(O137="","No hay fecha de respuesta!",NETWORKDAYS(G137,O137,FESTIVOS!$A$2:$A$146))</f>
        <v>No hay fecha de respuesta!</v>
      </c>
      <c r="Q137" s="40"/>
      <c r="R137" s="23"/>
    </row>
    <row r="138" spans="1:18">
      <c r="A138" s="34" t="s">
        <v>51</v>
      </c>
      <c r="B138" s="41" t="s">
        <v>189</v>
      </c>
      <c r="C138" s="36">
        <v>330</v>
      </c>
      <c r="D138" s="41" t="s">
        <v>188</v>
      </c>
      <c r="E138" s="40">
        <v>2003802022</v>
      </c>
      <c r="F138" s="47">
        <v>20227100088462</v>
      </c>
      <c r="G138" s="48">
        <v>44699</v>
      </c>
      <c r="H138" s="38">
        <f>IF(G138="","",WORKDAY(G138,I138,FESTIVOS!$A$2:$V$146))</f>
        <v>44714</v>
      </c>
      <c r="I138" s="39">
        <f>IFERROR(IFERROR(IF(B138=VLOOKUP(B138,Dependencias!$J$3:$J$4,1,FALSE),VLOOKUP(B138,Dependencias!$J$3:$K$4,2,FALSE)),VLOOKUP(A138,Dependencias!$F$3:$I$15,4,FALSE)),"")</f>
        <v>10</v>
      </c>
      <c r="J138" s="41" t="s">
        <v>142</v>
      </c>
      <c r="K138" s="40" t="s">
        <v>361</v>
      </c>
      <c r="L138" s="41" t="str">
        <f>IFERROR(VLOOKUP($C138,Dependencias!$A$2:$D$26,2,FALSE),"")</f>
        <v>Subdirección de Infraestructura y patrimonio cultural</v>
      </c>
      <c r="M138" s="40"/>
      <c r="N138" s="41" t="str">
        <f>IFERROR(VLOOKUP($C138,Dependencias!$A$2:$D$26,4,FALSE),"")</f>
        <v>Ivan Dario Quiñones Sanchez</v>
      </c>
      <c r="O138" s="42"/>
      <c r="P138" s="43" t="str">
        <f>IF(O138="","No hay fecha de respuesta!",NETWORKDAYS(G138,O138,FESTIVOS!$A$2:$A$146))</f>
        <v>No hay fecha de respuesta!</v>
      </c>
      <c r="Q138" s="40"/>
      <c r="R138" s="23"/>
    </row>
    <row r="139" spans="1:18">
      <c r="A139" s="34" t="s">
        <v>41</v>
      </c>
      <c r="B139" s="41" t="s">
        <v>24</v>
      </c>
      <c r="C139" s="36">
        <v>700</v>
      </c>
      <c r="D139" s="41" t="s">
        <v>188</v>
      </c>
      <c r="E139" s="40">
        <v>1982622022</v>
      </c>
      <c r="F139" s="47">
        <v>20227100088992</v>
      </c>
      <c r="G139" s="48">
        <v>44700</v>
      </c>
      <c r="H139" s="38">
        <f>IF(G139="","",WORKDAY(G139,I139,FESTIVOS!$A$2:$V$146))</f>
        <v>44707</v>
      </c>
      <c r="I139" s="39">
        <f>IFERROR(IFERROR(IF(B139=VLOOKUP(B139,Dependencias!$J$3:$J$4,1,FALSE),VLOOKUP(B139,Dependencias!$J$3:$K$4,2,FALSE)),VLOOKUP(A139,Dependencias!$F$3:$I$15,4,FALSE)),"")</f>
        <v>5</v>
      </c>
      <c r="J139" s="41" t="s">
        <v>193</v>
      </c>
      <c r="K139" s="40" t="s">
        <v>362</v>
      </c>
      <c r="L139" s="41" t="str">
        <f>IFERROR(VLOOKUP($C139,Dependencias!$A$2:$D$26,2,FALSE),"")</f>
        <v>Direccion de Gestion Corporativa</v>
      </c>
      <c r="M139" s="40"/>
      <c r="N139" s="41" t="str">
        <f>IFERROR(VLOOKUP($C139,Dependencias!$A$2:$D$26,4,FALSE),"")</f>
        <v>Yamile Borja Martinez</v>
      </c>
      <c r="O139" s="42">
        <v>44700</v>
      </c>
      <c r="P139" s="43">
        <f>IF(O139="","No hay fecha de respuesta!",NETWORKDAYS(G139,O139,FESTIVOS!$A$2:$A$146))</f>
        <v>1</v>
      </c>
      <c r="Q139" s="40" t="s">
        <v>196</v>
      </c>
      <c r="R139" s="23"/>
    </row>
    <row r="140" spans="1:18">
      <c r="A140" s="34" t="s">
        <v>41</v>
      </c>
      <c r="B140" s="41" t="s">
        <v>189</v>
      </c>
      <c r="C140" s="36">
        <v>220</v>
      </c>
      <c r="D140" s="41" t="s">
        <v>188</v>
      </c>
      <c r="E140" s="40">
        <v>1983062022</v>
      </c>
      <c r="F140" s="47">
        <v>20227100089022</v>
      </c>
      <c r="G140" s="48">
        <v>44700</v>
      </c>
      <c r="H140" s="38">
        <f>IF(G140="","",WORKDAY(G140,I140,FESTIVOS!$A$2:$V$146))</f>
        <v>44722</v>
      </c>
      <c r="I140" s="39">
        <f>IFERROR(IFERROR(IF(B140=VLOOKUP(B140,Dependencias!$J$3:$J$4,1,FALSE),VLOOKUP(B140,Dependencias!$J$3:$K$4,2,FALSE)),VLOOKUP(A140,Dependencias!$F$3:$I$15,4,FALSE)),"")</f>
        <v>15</v>
      </c>
      <c r="J140" s="41" t="s">
        <v>190</v>
      </c>
      <c r="K140" s="40" t="s">
        <v>363</v>
      </c>
      <c r="L140" s="41" t="str">
        <f>IFERROR(VLOOKUP($C140,Dependencias!$A$2:$D$26,2,FALSE),"")</f>
        <v>Dirección de Fomento</v>
      </c>
      <c r="M140" s="40"/>
      <c r="N140" s="41" t="str">
        <f>IFERROR(VLOOKUP($C140,Dependencias!$A$2:$D$26,4,FALSE),"")</f>
        <v>Vanessa Barrenecha Samur</v>
      </c>
      <c r="O140" s="42"/>
      <c r="P140" s="43" t="str">
        <f>IF(O140="","No hay fecha de respuesta!",NETWORKDAYS(G140,O140,FESTIVOS!$A$2:$A$146))</f>
        <v>No hay fecha de respuesta!</v>
      </c>
      <c r="Q140" s="40"/>
      <c r="R140" s="23"/>
    </row>
    <row r="141" spans="1:18">
      <c r="A141" s="34" t="s">
        <v>41</v>
      </c>
      <c r="B141" s="41" t="s">
        <v>189</v>
      </c>
      <c r="C141" s="36">
        <v>220</v>
      </c>
      <c r="D141" s="41" t="s">
        <v>188</v>
      </c>
      <c r="E141" s="40">
        <v>1982632022</v>
      </c>
      <c r="F141" s="47">
        <v>20227100089002</v>
      </c>
      <c r="G141" s="48">
        <v>44700</v>
      </c>
      <c r="H141" s="38">
        <f>IF(G141="","",WORKDAY(G141,I141,FESTIVOS!$A$2:$V$146))</f>
        <v>44722</v>
      </c>
      <c r="I141" s="39">
        <f>IFERROR(IFERROR(IF(B141=VLOOKUP(B141,Dependencias!$J$3:$J$4,1,FALSE),VLOOKUP(B141,Dependencias!$J$3:$K$4,2,FALSE)),VLOOKUP(A141,Dependencias!$F$3:$I$15,4,FALSE)),"")</f>
        <v>15</v>
      </c>
      <c r="J141" s="41" t="s">
        <v>190</v>
      </c>
      <c r="K141" s="40" t="s">
        <v>363</v>
      </c>
      <c r="L141" s="41" t="str">
        <f>IFERROR(VLOOKUP($C141,Dependencias!$A$2:$D$26,2,FALSE),"")</f>
        <v>Dirección de Fomento</v>
      </c>
      <c r="M141" s="40"/>
      <c r="N141" s="41" t="str">
        <f>IFERROR(VLOOKUP($C141,Dependencias!$A$2:$D$26,4,FALSE),"")</f>
        <v>Vanessa Barrenecha Samur</v>
      </c>
      <c r="O141" s="42"/>
      <c r="P141" s="43" t="str">
        <f>IF(O141="","No hay fecha de respuesta!",NETWORKDAYS(G141,O141,FESTIVOS!$A$2:$A$146))</f>
        <v>No hay fecha de respuesta!</v>
      </c>
      <c r="Q141" s="40"/>
      <c r="R141" s="23"/>
    </row>
    <row r="142" spans="1:18">
      <c r="A142" s="34" t="s">
        <v>51</v>
      </c>
      <c r="B142" s="41" t="s">
        <v>189</v>
      </c>
      <c r="C142" s="36">
        <v>730</v>
      </c>
      <c r="D142" s="41" t="s">
        <v>188</v>
      </c>
      <c r="E142" s="40">
        <v>1989602022</v>
      </c>
      <c r="F142" s="47">
        <v>20227100089122</v>
      </c>
      <c r="G142" s="48">
        <v>44700</v>
      </c>
      <c r="H142" s="38">
        <f>IF(G142="","",WORKDAY(G142,I142,FESTIVOS!$A$2:$V$146))</f>
        <v>44715</v>
      </c>
      <c r="I142" s="39">
        <f>IFERROR(IFERROR(IF(B142=VLOOKUP(B142,Dependencias!$J$3:$J$4,1,FALSE),VLOOKUP(B142,Dependencias!$J$3:$K$4,2,FALSE)),VLOOKUP(A142,Dependencias!$F$3:$I$15,4,FALSE)),"")</f>
        <v>10</v>
      </c>
      <c r="J142" s="41" t="s">
        <v>136</v>
      </c>
      <c r="K142" s="40" t="s">
        <v>364</v>
      </c>
      <c r="L142" s="41" t="str">
        <f>IFERROR(VLOOKUP($C142,Dependencias!$A$2:$D$26,2,FALSE),"")</f>
        <v>Grupo Interno De Trabajo De Gestión Del Talento Humano</v>
      </c>
      <c r="M142" s="40"/>
      <c r="N142" s="41" t="str">
        <f>IFERROR(VLOOKUP($C142,Dependencias!$A$2:$D$26,4,FALSE),"")</f>
        <v>Alba Nohora Diaz Galan</v>
      </c>
      <c r="O142" s="42"/>
      <c r="P142" s="43" t="str">
        <f>IF(O142="","No hay fecha de respuesta!",NETWORKDAYS(G142,O142,FESTIVOS!$A$2:$A$146))</f>
        <v>No hay fecha de respuesta!</v>
      </c>
      <c r="Q142" s="40"/>
      <c r="R142" s="23"/>
    </row>
    <row r="143" spans="1:18">
      <c r="A143" s="34" t="s">
        <v>46</v>
      </c>
      <c r="B143" s="41" t="s">
        <v>189</v>
      </c>
      <c r="C143" s="36">
        <v>900</v>
      </c>
      <c r="D143" s="41" t="s">
        <v>188</v>
      </c>
      <c r="E143" s="40">
        <v>2013302022</v>
      </c>
      <c r="F143" s="47">
        <v>20227100089142</v>
      </c>
      <c r="G143" s="48">
        <v>44700</v>
      </c>
      <c r="H143" s="38">
        <f>IF(G143="","",WORKDAY(G143,I143,FESTIVOS!$A$2:$V$146))</f>
        <v>44715</v>
      </c>
      <c r="I143" s="39">
        <f>IFERROR(IFERROR(IF(B143=VLOOKUP(B143,Dependencias!$J$3:$J$4,1,FALSE),VLOOKUP(B143,Dependencias!$J$3:$K$4,2,FALSE)),VLOOKUP(A143,Dependencias!$F$3:$I$15,4,FALSE)),"")</f>
        <v>10</v>
      </c>
      <c r="J143" s="41" t="s">
        <v>140</v>
      </c>
      <c r="K143" s="40" t="s">
        <v>365</v>
      </c>
      <c r="L143" s="41" t="str">
        <f>IFERROR(VLOOKUP($C143,Dependencias!$A$2:$D$26,2,FALSE),"")</f>
        <v>Subsecretaria de Cultura Ciudadana y Gestión del Conocimiento</v>
      </c>
      <c r="M143" s="40"/>
      <c r="N143" s="41" t="str">
        <f>IFERROR(VLOOKUP($C143,Dependencias!$A$2:$D$26,4,FALSE),"")</f>
        <v>Henry Samuel Murrain Knudson</v>
      </c>
      <c r="O143" s="42"/>
      <c r="P143" s="43" t="str">
        <f>IF(O143="","No hay fecha de respuesta!",NETWORKDAYS(G143,O143,FESTIVOS!$A$2:$A$146))</f>
        <v>No hay fecha de respuesta!</v>
      </c>
      <c r="Q143" s="40"/>
      <c r="R143" s="23"/>
    </row>
    <row r="144" spans="1:18">
      <c r="A144" s="34" t="s">
        <v>56</v>
      </c>
      <c r="B144" s="41" t="s">
        <v>189</v>
      </c>
      <c r="C144" s="36">
        <v>230</v>
      </c>
      <c r="D144" s="41" t="s">
        <v>188</v>
      </c>
      <c r="E144" s="40">
        <v>1994722022</v>
      </c>
      <c r="F144" s="47">
        <v>20227100089192</v>
      </c>
      <c r="G144" s="48">
        <v>44700</v>
      </c>
      <c r="H144" s="38">
        <f>IF(G144="","",WORKDAY(G144,I144,FESTIVOS!$A$2:$V$146))</f>
        <v>44748</v>
      </c>
      <c r="I144" s="39">
        <f>IFERROR(IFERROR(IF(B144=VLOOKUP(B144,Dependencias!$J$3:$J$4,1,FALSE),VLOOKUP(B144,Dependencias!$J$3:$K$4,2,FALSE)),VLOOKUP(A144,Dependencias!$F$3:$I$15,4,FALSE)),"")</f>
        <v>30</v>
      </c>
      <c r="J144" s="41" t="s">
        <v>194</v>
      </c>
      <c r="K144" s="40" t="s">
        <v>366</v>
      </c>
      <c r="L144" s="41" t="str">
        <f>IFERROR(VLOOKUP($C144,Dependencias!$A$2:$D$26,2,FALSE),"")</f>
        <v>Direccion de Personas Juridicas</v>
      </c>
      <c r="M144" s="40"/>
      <c r="N144" s="41" t="str">
        <f>IFERROR(VLOOKUP($C144,Dependencias!$A$2:$D$26,4,FALSE),"")</f>
        <v>Oscar Medina Sanchez</v>
      </c>
      <c r="O144" s="42"/>
      <c r="P144" s="43" t="str">
        <f>IF(O144="","No hay fecha de respuesta!",NETWORKDAYS(G144,O144,FESTIVOS!$A$2:$A$146))</f>
        <v>No hay fecha de respuesta!</v>
      </c>
      <c r="Q144" s="40"/>
      <c r="R144" s="23"/>
    </row>
    <row r="145" spans="1:18">
      <c r="A145" s="34" t="s">
        <v>41</v>
      </c>
      <c r="B145" s="41" t="s">
        <v>189</v>
      </c>
      <c r="C145" s="36">
        <v>730</v>
      </c>
      <c r="D145" s="41" t="s">
        <v>188</v>
      </c>
      <c r="E145" s="40">
        <v>2016232022</v>
      </c>
      <c r="F145" s="47">
        <v>20227100089442</v>
      </c>
      <c r="G145" s="48">
        <v>44700</v>
      </c>
      <c r="H145" s="38">
        <f>IF(G145="","",WORKDAY(G145,I145,FESTIVOS!$A$2:$V$146))</f>
        <v>44722</v>
      </c>
      <c r="I145" s="39">
        <f>IFERROR(IFERROR(IF(B145=VLOOKUP(B145,Dependencias!$J$3:$J$4,1,FALSE),VLOOKUP(B145,Dependencias!$J$3:$K$4,2,FALSE)),VLOOKUP(A145,Dependencias!$F$3:$I$15,4,FALSE)),"")</f>
        <v>15</v>
      </c>
      <c r="J145" s="41" t="s">
        <v>136</v>
      </c>
      <c r="K145" s="40" t="s">
        <v>367</v>
      </c>
      <c r="L145" s="41" t="str">
        <f>IFERROR(VLOOKUP($C145,Dependencias!$A$2:$D$26,2,FALSE),"")</f>
        <v>Grupo Interno De Trabajo De Gestión Del Talento Humano</v>
      </c>
      <c r="M145" s="40"/>
      <c r="N145" s="41" t="str">
        <f>IFERROR(VLOOKUP($C145,Dependencias!$A$2:$D$26,4,FALSE),"")</f>
        <v>Alba Nohora Diaz Galan</v>
      </c>
      <c r="O145" s="42"/>
      <c r="P145" s="43" t="str">
        <f>IF(O145="","No hay fecha de respuesta!",NETWORKDAYS(G145,O145,FESTIVOS!$A$2:$A$146))</f>
        <v>No hay fecha de respuesta!</v>
      </c>
      <c r="Q145" s="40"/>
      <c r="R145" s="23"/>
    </row>
    <row r="146" spans="1:18">
      <c r="A146" s="34" t="s">
        <v>51</v>
      </c>
      <c r="B146" s="41" t="s">
        <v>24</v>
      </c>
      <c r="C146" s="36">
        <v>700</v>
      </c>
      <c r="D146" s="41" t="s">
        <v>188</v>
      </c>
      <c r="E146" s="40">
        <v>2000722022</v>
      </c>
      <c r="F146" s="47">
        <v>20227100089452</v>
      </c>
      <c r="G146" s="48">
        <v>44700</v>
      </c>
      <c r="H146" s="38">
        <f>IF(G146="","",WORKDAY(G146,I146,FESTIVOS!$A$2:$V$146))</f>
        <v>44707</v>
      </c>
      <c r="I146" s="39">
        <f>IFERROR(IFERROR(IF(B146=VLOOKUP(B146,Dependencias!$J$3:$J$4,1,FALSE),VLOOKUP(B146,Dependencias!$J$3:$K$4,2,FALSE)),VLOOKUP(A146,Dependencias!$F$3:$I$15,4,FALSE)),"")</f>
        <v>5</v>
      </c>
      <c r="J146" s="41" t="s">
        <v>193</v>
      </c>
      <c r="K146" s="40" t="s">
        <v>368</v>
      </c>
      <c r="L146" s="41" t="str">
        <f>IFERROR(VLOOKUP($C146,Dependencias!$A$2:$D$26,2,FALSE),"")</f>
        <v>Direccion de Gestion Corporativa</v>
      </c>
      <c r="M146" s="40"/>
      <c r="N146" s="41" t="str">
        <f>IFERROR(VLOOKUP($C146,Dependencias!$A$2:$D$26,4,FALSE),"")</f>
        <v>Yamile Borja Martinez</v>
      </c>
      <c r="O146" s="42">
        <v>44701</v>
      </c>
      <c r="P146" s="43">
        <f>IF(O146="","No hay fecha de respuesta!",NETWORKDAYS(G146,O146,FESTIVOS!$A$2:$A$146))</f>
        <v>2</v>
      </c>
      <c r="Q146" s="40" t="s">
        <v>196</v>
      </c>
      <c r="R146" s="23"/>
    </row>
    <row r="147" spans="1:18">
      <c r="A147" s="46" t="s">
        <v>35</v>
      </c>
      <c r="B147" s="41" t="s">
        <v>189</v>
      </c>
      <c r="C147" s="36">
        <v>330</v>
      </c>
      <c r="D147" s="41" t="s">
        <v>198</v>
      </c>
      <c r="E147" s="40">
        <v>2004152022</v>
      </c>
      <c r="F147" s="47">
        <v>20227100089562</v>
      </c>
      <c r="G147" s="48">
        <v>44700</v>
      </c>
      <c r="H147" s="38">
        <f>IF(G147="","",WORKDAY(G147,I147,FESTIVOS!$A$2:$V$146))</f>
        <v>44722</v>
      </c>
      <c r="I147" s="39">
        <f>IFERROR(IFERROR(IF(B147=VLOOKUP(B147,Dependencias!$J$3:$J$4,1,FALSE),VLOOKUP(B147,Dependencias!$J$3:$K$4,2,FALSE)),VLOOKUP(A147,Dependencias!$F$3:$I$15,4,FALSE)),"")</f>
        <v>15</v>
      </c>
      <c r="J147" s="41" t="s">
        <v>142</v>
      </c>
      <c r="K147" s="40" t="s">
        <v>369</v>
      </c>
      <c r="L147" s="41" t="str">
        <f>IFERROR(VLOOKUP($C147,Dependencias!$A$2:$D$26,2,FALSE),"")</f>
        <v>Subdirección de Infraestructura y patrimonio cultural</v>
      </c>
      <c r="M147" s="40"/>
      <c r="N147" s="41" t="str">
        <f>IFERROR(VLOOKUP($C147,Dependencias!$A$2:$D$26,4,FALSE),"")</f>
        <v>Ivan Dario Quiñones Sanchez</v>
      </c>
      <c r="O147" s="42"/>
      <c r="P147" s="43" t="str">
        <f>IF(O147="","No hay fecha de respuesta!",NETWORKDAYS(G147,O147,FESTIVOS!$A$2:$A$146))</f>
        <v>No hay fecha de respuesta!</v>
      </c>
      <c r="Q147" s="40"/>
      <c r="R147" s="23"/>
    </row>
    <row r="148" spans="1:18">
      <c r="A148" s="46" t="s">
        <v>35</v>
      </c>
      <c r="B148" s="41" t="s">
        <v>24</v>
      </c>
      <c r="C148" s="36">
        <v>700</v>
      </c>
      <c r="D148" s="41" t="s">
        <v>191</v>
      </c>
      <c r="E148" s="35">
        <v>1928042022</v>
      </c>
      <c r="F148" s="47">
        <v>20227100091472</v>
      </c>
      <c r="G148" s="48">
        <v>44701</v>
      </c>
      <c r="H148" s="38">
        <f>IF(G148="","",WORKDAY(G148,I148,FESTIVOS!$A$2:$V$146))</f>
        <v>44708</v>
      </c>
      <c r="I148" s="39">
        <f>IFERROR(IFERROR(IF(B148=VLOOKUP(B148,Dependencias!$J$3:$J$4,1,FALSE),VLOOKUP(B148,Dependencias!$J$3:$K$4,2,FALSE)),VLOOKUP(A148,Dependencias!$F$3:$I$15,4,FALSE)),"")</f>
        <v>5</v>
      </c>
      <c r="J148" s="41" t="s">
        <v>193</v>
      </c>
      <c r="K148" s="40" t="s">
        <v>370</v>
      </c>
      <c r="L148" s="41" t="str">
        <f>IFERROR(VLOOKUP($C148,Dependencias!$A$2:$D$26,2,FALSE),"")</f>
        <v>Direccion de Gestion Corporativa</v>
      </c>
      <c r="M148" s="40"/>
      <c r="N148" s="41" t="str">
        <f>IFERROR(VLOOKUP($C148,Dependencias!$A$2:$D$26,4,FALSE),"")</f>
        <v>Yamile Borja Martinez</v>
      </c>
      <c r="O148" s="42">
        <v>44704</v>
      </c>
      <c r="P148" s="43">
        <f>IF(O148="","No hay fecha de respuesta!",NETWORKDAYS(G148,O148,FESTIVOS!$A$2:$A$146))</f>
        <v>2</v>
      </c>
      <c r="Q148" s="40" t="s">
        <v>371</v>
      </c>
      <c r="R148" s="23"/>
    </row>
    <row r="149" spans="1:18">
      <c r="A149" s="46" t="s">
        <v>51</v>
      </c>
      <c r="B149" s="41" t="s">
        <v>189</v>
      </c>
      <c r="C149" s="36">
        <v>700</v>
      </c>
      <c r="D149" s="41" t="s">
        <v>188</v>
      </c>
      <c r="E149" s="40">
        <v>2011262022</v>
      </c>
      <c r="F149" s="47">
        <v>20227100089872</v>
      </c>
      <c r="G149" s="48">
        <v>44701</v>
      </c>
      <c r="H149" s="38">
        <f>IF(G149="","",WORKDAY(G149,I149,FESTIVOS!$A$2:$V$146))</f>
        <v>44718</v>
      </c>
      <c r="I149" s="39">
        <f>IFERROR(IFERROR(IF(B149=VLOOKUP(B149,Dependencias!$J$3:$J$4,1,FALSE),VLOOKUP(B149,Dependencias!$J$3:$K$4,2,FALSE)),VLOOKUP(A149,Dependencias!$F$3:$I$15,4,FALSE)),"")</f>
        <v>10</v>
      </c>
      <c r="J149" s="41" t="s">
        <v>151</v>
      </c>
      <c r="K149" s="40" t="s">
        <v>372</v>
      </c>
      <c r="L149" s="41" t="str">
        <f>IFERROR(VLOOKUP($C149,Dependencias!$A$2:$D$26,2,FALSE),"")</f>
        <v>Direccion de Gestion Corporativa</v>
      </c>
      <c r="M149" s="40"/>
      <c r="N149" s="41" t="str">
        <f>IFERROR(VLOOKUP($C149,Dependencias!$A$2:$D$26,4,FALSE),"")</f>
        <v>Yamile Borja Martinez</v>
      </c>
      <c r="O149" s="42"/>
      <c r="P149" s="43" t="str">
        <f>IF(O149="","No hay fecha de respuesta!",NETWORKDAYS(G149,O149,FESTIVOS!$A$2:$A$146))</f>
        <v>No hay fecha de respuesta!</v>
      </c>
      <c r="Q149" s="40"/>
      <c r="R149" s="23"/>
    </row>
    <row r="150" spans="1:18">
      <c r="A150" s="46" t="s">
        <v>46</v>
      </c>
      <c r="B150" s="41" t="s">
        <v>189</v>
      </c>
      <c r="C150" s="36">
        <v>900</v>
      </c>
      <c r="D150" s="41" t="s">
        <v>191</v>
      </c>
      <c r="E150" s="41">
        <v>2018412022</v>
      </c>
      <c r="F150" s="47">
        <v>20227100089142</v>
      </c>
      <c r="G150" s="48">
        <v>44701</v>
      </c>
      <c r="H150" s="38">
        <f>IF(G150="","",WORKDAY(G150,I150,FESTIVOS!$A$2:$V$146))</f>
        <v>44718</v>
      </c>
      <c r="I150" s="39">
        <f>IFERROR(IFERROR(IF(B150=VLOOKUP(B150,Dependencias!$J$3:$J$4,1,FALSE),VLOOKUP(B150,Dependencias!$J$3:$K$4,2,FALSE)),VLOOKUP(A150,Dependencias!$F$3:$I$15,4,FALSE)),"")</f>
        <v>10</v>
      </c>
      <c r="J150" s="41" t="s">
        <v>151</v>
      </c>
      <c r="K150" s="40" t="s">
        <v>365</v>
      </c>
      <c r="L150" s="41" t="str">
        <f>IFERROR(VLOOKUP($C150,Dependencias!$A$2:$D$26,2,FALSE),"")</f>
        <v>Subsecretaria de Cultura Ciudadana y Gestión del Conocimiento</v>
      </c>
      <c r="M150" s="40"/>
      <c r="N150" s="41" t="str">
        <f>IFERROR(VLOOKUP($C150,Dependencias!$A$2:$D$26,4,FALSE),"")</f>
        <v>Henry Samuel Murrain Knudson</v>
      </c>
      <c r="O150" s="42"/>
      <c r="P150" s="43" t="str">
        <f>IF(O150="","No hay fecha de respuesta!",NETWORKDAYS(G150,O150,FESTIVOS!$A$2:$A$146))</f>
        <v>No hay fecha de respuesta!</v>
      </c>
      <c r="Q150" s="40" t="s">
        <v>373</v>
      </c>
      <c r="R150" s="23"/>
    </row>
    <row r="151" spans="1:18">
      <c r="A151" s="46" t="s">
        <v>41</v>
      </c>
      <c r="B151" s="41" t="s">
        <v>189</v>
      </c>
      <c r="C151" s="36">
        <v>800</v>
      </c>
      <c r="D151" s="41" t="s">
        <v>188</v>
      </c>
      <c r="E151" s="40">
        <v>2014552022</v>
      </c>
      <c r="F151" s="47">
        <v>20227100089982</v>
      </c>
      <c r="G151" s="48">
        <v>44701</v>
      </c>
      <c r="H151" s="38">
        <f>IF(G151="","",WORKDAY(G151,I151,FESTIVOS!$A$2:$V$146))</f>
        <v>44725</v>
      </c>
      <c r="I151" s="39">
        <f>IFERROR(IFERROR(IF(B151=VLOOKUP(B151,Dependencias!$J$3:$J$4,1,FALSE),VLOOKUP(B151,Dependencias!$J$3:$K$4,2,FALSE)),VLOOKUP(A151,Dependencias!$F$3:$I$15,4,FALSE)),"")</f>
        <v>15</v>
      </c>
      <c r="J151" s="41" t="s">
        <v>148</v>
      </c>
      <c r="K151" s="40" t="s">
        <v>374</v>
      </c>
      <c r="L151" s="41" t="str">
        <f>IFERROR(VLOOKUP($C151,Dependencias!$A$2:$D$26,2,FALSE),"")</f>
        <v>Dirección de Lectura y Bibliotecas</v>
      </c>
      <c r="M151" s="40"/>
      <c r="N151" s="41" t="str">
        <f>IFERROR(VLOOKUP($C151,Dependencias!$A$2:$D$26,4,FALSE),"")</f>
        <v>Maria Consuelo Gaitan Gaitan</v>
      </c>
      <c r="O151" s="42"/>
      <c r="P151" s="43" t="str">
        <f>IF(O151="","No hay fecha de respuesta!",NETWORKDAYS(G151,O151,FESTIVOS!$A$2:$A$146))</f>
        <v>No hay fecha de respuesta!</v>
      </c>
      <c r="Q151" s="40"/>
      <c r="R151" s="23"/>
    </row>
    <row r="152" spans="1:18">
      <c r="A152" s="46" t="s">
        <v>41</v>
      </c>
      <c r="B152" s="41" t="s">
        <v>24</v>
      </c>
      <c r="C152" s="36">
        <v>700</v>
      </c>
      <c r="D152" s="41" t="s">
        <v>188</v>
      </c>
      <c r="E152" s="40">
        <v>2025792022</v>
      </c>
      <c r="F152" s="47">
        <v>20227100090242</v>
      </c>
      <c r="G152" s="48">
        <v>44704</v>
      </c>
      <c r="H152" s="38">
        <f>IF(G152="","",WORKDAY(G152,I152,FESTIVOS!$A$2:$V$146))</f>
        <v>44712</v>
      </c>
      <c r="I152" s="39">
        <f>IFERROR(IFERROR(IF(B152=VLOOKUP(B152,Dependencias!$J$3:$J$4,1,FALSE),VLOOKUP(B152,Dependencias!$J$3:$K$4,2,FALSE)),VLOOKUP(A152,Dependencias!$F$3:$I$15,4,FALSE)),"")</f>
        <v>5</v>
      </c>
      <c r="J152" s="41" t="s">
        <v>193</v>
      </c>
      <c r="K152" s="40" t="s">
        <v>375</v>
      </c>
      <c r="L152" s="41" t="str">
        <f>IFERROR(VLOOKUP($C152,Dependencias!$A$2:$D$26,2,FALSE),"")</f>
        <v>Direccion de Gestion Corporativa</v>
      </c>
      <c r="M152" s="40"/>
      <c r="N152" s="41" t="str">
        <f>IFERROR(VLOOKUP($C152,Dependencias!$A$2:$D$26,4,FALSE),"")</f>
        <v>Yamile Borja Martinez</v>
      </c>
      <c r="O152" s="42">
        <v>44704</v>
      </c>
      <c r="P152" s="43">
        <f>IF(O152="","No hay fecha de respuesta!",NETWORKDAYS(G152,O152,FESTIVOS!$A$2:$A$146))</f>
        <v>1</v>
      </c>
      <c r="Q152" s="40" t="s">
        <v>376</v>
      </c>
      <c r="R152" s="23"/>
    </row>
    <row r="153" spans="1:18">
      <c r="A153" s="46" t="s">
        <v>46</v>
      </c>
      <c r="B153" s="41" t="s">
        <v>189</v>
      </c>
      <c r="C153" s="36">
        <v>210</v>
      </c>
      <c r="D153" s="41" t="s">
        <v>188</v>
      </c>
      <c r="E153" s="40">
        <v>2026422022</v>
      </c>
      <c r="F153" s="47">
        <v>20227100090292</v>
      </c>
      <c r="G153" s="48">
        <v>44704</v>
      </c>
      <c r="H153" s="38">
        <f>IF(G153="","",WORKDAY(G153,I153,FESTIVOS!$A$2:$V$146))</f>
        <v>44719</v>
      </c>
      <c r="I153" s="39">
        <f>IFERROR(IFERROR(IF(B153=VLOOKUP(B153,Dependencias!$J$3:$J$4,1,FALSE),VLOOKUP(B153,Dependencias!$J$3:$K$4,2,FALSE)),VLOOKUP(A153,Dependencias!$F$3:$I$15,4,FALSE)),"")</f>
        <v>10</v>
      </c>
      <c r="J153" s="41" t="s">
        <v>192</v>
      </c>
      <c r="K153" s="40" t="s">
        <v>377</v>
      </c>
      <c r="L153" s="41" t="str">
        <f>IFERROR(VLOOKUP($C153,Dependencias!$A$2:$D$26,2,FALSE),"")</f>
        <v>Dirección de Asuntos Locales y Participación</v>
      </c>
      <c r="M153" s="40"/>
      <c r="N153" s="41" t="str">
        <f>IFERROR(VLOOKUP($C153,Dependencias!$A$2:$D$26,4,FALSE),"")</f>
        <v>Alejandro Franco Plata</v>
      </c>
      <c r="O153" s="42"/>
      <c r="P153" s="43" t="str">
        <f>IF(O153="","No hay fecha de respuesta!",NETWORKDAYS(G153,O153,FESTIVOS!$A$2:$A$146))</f>
        <v>No hay fecha de respuesta!</v>
      </c>
      <c r="Q153" s="40"/>
      <c r="R153" s="23"/>
    </row>
    <row r="154" spans="1:18">
      <c r="A154" s="46" t="s">
        <v>51</v>
      </c>
      <c r="B154" s="41" t="s">
        <v>189</v>
      </c>
      <c r="C154" s="36">
        <v>300</v>
      </c>
      <c r="D154" s="41" t="s">
        <v>188</v>
      </c>
      <c r="E154" s="40">
        <v>2029442022</v>
      </c>
      <c r="F154" s="47">
        <v>20227100090502</v>
      </c>
      <c r="G154" s="48">
        <v>44704</v>
      </c>
      <c r="H154" s="38">
        <f>IF(G154="","",WORKDAY(G154,I154,FESTIVOS!$A$2:$V$146))</f>
        <v>44719</v>
      </c>
      <c r="I154" s="39">
        <f>IFERROR(IFERROR(IF(B154=VLOOKUP(B154,Dependencias!$J$3:$J$4,1,FALSE),VLOOKUP(B154,Dependencias!$J$3:$K$4,2,FALSE)),VLOOKUP(A154,Dependencias!$F$3:$I$15,4,FALSE)),"")</f>
        <v>10</v>
      </c>
      <c r="J154" s="41" t="s">
        <v>190</v>
      </c>
      <c r="K154" s="40" t="s">
        <v>378</v>
      </c>
      <c r="L154" s="41" t="str">
        <f>IFERROR(VLOOKUP($C154,Dependencias!$A$2:$D$26,2,FALSE),"")</f>
        <v>Dirección de Arte, Cultura y Patrimonio</v>
      </c>
      <c r="M154" s="40"/>
      <c r="N154" s="41" t="str">
        <f>IFERROR(VLOOKUP($C154,Dependencias!$A$2:$D$26,4,FALSE),"")</f>
        <v>Liliana Mercedes Gonzalez Jinete</v>
      </c>
      <c r="O154" s="42"/>
      <c r="P154" s="43" t="str">
        <f>IF(O154="","No hay fecha de respuesta!",NETWORKDAYS(G154,O154,FESTIVOS!$A$2:$A$146))</f>
        <v>No hay fecha de respuesta!</v>
      </c>
      <c r="Q154" s="40"/>
      <c r="R154" s="23"/>
    </row>
    <row r="155" spans="1:18">
      <c r="A155" s="46" t="s">
        <v>46</v>
      </c>
      <c r="B155" s="41" t="s">
        <v>189</v>
      </c>
      <c r="C155" s="36">
        <v>240</v>
      </c>
      <c r="D155" s="41" t="s">
        <v>188</v>
      </c>
      <c r="E155" s="35">
        <v>2026222022</v>
      </c>
      <c r="F155" s="37">
        <v>20227100090272</v>
      </c>
      <c r="G155" s="48">
        <v>44704</v>
      </c>
      <c r="H155" s="38">
        <f>IF(G155="","",WORKDAY(G155,I155,FESTIVOS!$A$2:$V$146))</f>
        <v>44719</v>
      </c>
      <c r="I155" s="39">
        <f>IFERROR(IFERROR(IF(B155=VLOOKUP(B155,Dependencias!$J$3:$J$4,1,FALSE),VLOOKUP(B155,Dependencias!$J$3:$K$4,2,FALSE)),VLOOKUP(A155,Dependencias!$F$3:$I$15,4,FALSE)),"")</f>
        <v>10</v>
      </c>
      <c r="J155" s="41" t="s">
        <v>190</v>
      </c>
      <c r="K155" s="40" t="s">
        <v>379</v>
      </c>
      <c r="L155" s="41" t="str">
        <f>IFERROR(VLOOKUP($C155,Dependencias!$A$2:$D$26,2,FALSE),"")</f>
        <v>Dirección de Economia, Estudios y Politica</v>
      </c>
      <c r="M155" s="40"/>
      <c r="N155" s="41" t="str">
        <f>IFERROR(VLOOKUP($C155,Dependencias!$A$2:$D$26,4,FALSE),"")</f>
        <v>Mauricio Agudelo Ruiz</v>
      </c>
      <c r="O155" s="42"/>
      <c r="P155" s="43" t="str">
        <f>IF(O155="","No hay fecha de respuesta!",NETWORKDAYS(G155,O155,FESTIVOS!$A$2:$A$146))</f>
        <v>No hay fecha de respuesta!</v>
      </c>
      <c r="Q155" s="40"/>
      <c r="R155" s="23"/>
    </row>
    <row r="156" spans="1:18">
      <c r="A156" s="46" t="s">
        <v>46</v>
      </c>
      <c r="B156" s="41" t="s">
        <v>24</v>
      </c>
      <c r="C156" s="36">
        <v>700</v>
      </c>
      <c r="D156" s="41" t="s">
        <v>188</v>
      </c>
      <c r="E156" s="40">
        <v>2026212022</v>
      </c>
      <c r="F156" s="47">
        <v>20227100090262</v>
      </c>
      <c r="G156" s="48">
        <v>44704</v>
      </c>
      <c r="H156" s="38">
        <f>IF(G156="","",WORKDAY(G156,I156,FESTIVOS!$A$2:$V$146))</f>
        <v>44712</v>
      </c>
      <c r="I156" s="39">
        <f>IFERROR(IFERROR(IF(B156=VLOOKUP(B156,Dependencias!$J$3:$J$4,1,FALSE),VLOOKUP(B156,Dependencias!$J$3:$K$4,2,FALSE)),VLOOKUP(A156,Dependencias!$F$3:$I$15,4,FALSE)),"")</f>
        <v>5</v>
      </c>
      <c r="J156" s="41" t="s">
        <v>193</v>
      </c>
      <c r="K156" s="40" t="s">
        <v>380</v>
      </c>
      <c r="L156" s="41" t="str">
        <f>IFERROR(VLOOKUP($C156,Dependencias!$A$2:$D$26,2,FALSE),"")</f>
        <v>Direccion de Gestion Corporativa</v>
      </c>
      <c r="M156" s="40"/>
      <c r="N156" s="41" t="str">
        <f>IFERROR(VLOOKUP($C156,Dependencias!$A$2:$D$26,4,FALSE),"")</f>
        <v>Yamile Borja Martinez</v>
      </c>
      <c r="O156" s="42">
        <v>44704</v>
      </c>
      <c r="P156" s="43">
        <f>IF(O156="","No hay fecha de respuesta!",NETWORKDAYS(G156,O156,FESTIVOS!$A$2:$A$146))</f>
        <v>1</v>
      </c>
      <c r="Q156" s="40" t="s">
        <v>246</v>
      </c>
      <c r="R156" s="23"/>
    </row>
    <row r="157" spans="1:18">
      <c r="A157" s="46" t="s">
        <v>41</v>
      </c>
      <c r="B157" s="41" t="s">
        <v>24</v>
      </c>
      <c r="C157" s="36">
        <v>700</v>
      </c>
      <c r="D157" s="41" t="s">
        <v>191</v>
      </c>
      <c r="E157" s="35">
        <v>1451682022</v>
      </c>
      <c r="F157" s="47">
        <v>20227100091482</v>
      </c>
      <c r="G157" s="48">
        <v>44704</v>
      </c>
      <c r="H157" s="38">
        <f>IF(G157="","",WORKDAY(G157,I157,FESTIVOS!$A$2:$V$146))</f>
        <v>44712</v>
      </c>
      <c r="I157" s="39">
        <f>IFERROR(IFERROR(IF(B157=VLOOKUP(B157,Dependencias!$J$3:$J$4,1,FALSE),VLOOKUP(B157,Dependencias!$J$3:$K$4,2,FALSE)),VLOOKUP(A157,Dependencias!$F$3:$I$15,4,FALSE)),"")</f>
        <v>5</v>
      </c>
      <c r="J157" s="41" t="s">
        <v>193</v>
      </c>
      <c r="K157" s="40" t="s">
        <v>381</v>
      </c>
      <c r="L157" s="41" t="str">
        <f>IFERROR(VLOOKUP($C157,Dependencias!$A$2:$D$26,2,FALSE),"")</f>
        <v>Direccion de Gestion Corporativa</v>
      </c>
      <c r="M157" s="40"/>
      <c r="N157" s="41" t="str">
        <f>IFERROR(VLOOKUP($C157,Dependencias!$A$2:$D$26,4,FALSE),"")</f>
        <v>Yamile Borja Martinez</v>
      </c>
      <c r="O157" s="42">
        <v>44704</v>
      </c>
      <c r="P157" s="43">
        <f>IF(O157="","No hay fecha de respuesta!",NETWORKDAYS(G157,O157,FESTIVOS!$A$2:$A$146))</f>
        <v>1</v>
      </c>
      <c r="Q157" s="40" t="s">
        <v>382</v>
      </c>
      <c r="R157" s="23"/>
    </row>
    <row r="158" spans="1:18">
      <c r="A158" s="46" t="s">
        <v>35</v>
      </c>
      <c r="B158" s="41" t="s">
        <v>189</v>
      </c>
      <c r="C158" s="36">
        <v>330</v>
      </c>
      <c r="D158" s="41" t="s">
        <v>188</v>
      </c>
      <c r="E158" s="40">
        <v>2025782022</v>
      </c>
      <c r="F158" s="47">
        <v>20227100090232</v>
      </c>
      <c r="G158" s="48">
        <v>44704</v>
      </c>
      <c r="H158" s="38">
        <f>IF(G158="","",WORKDAY(G158,I158,FESTIVOS!$A$2:$V$146))</f>
        <v>44726</v>
      </c>
      <c r="I158" s="39">
        <f>IFERROR(IFERROR(IF(B158=VLOOKUP(B158,Dependencias!$J$3:$J$4,1,FALSE),VLOOKUP(B158,Dependencias!$J$3:$K$4,2,FALSE)),VLOOKUP(A158,Dependencias!$F$3:$I$15,4,FALSE)),"")</f>
        <v>15</v>
      </c>
      <c r="J158" s="41" t="s">
        <v>142</v>
      </c>
      <c r="K158" s="40" t="s">
        <v>383</v>
      </c>
      <c r="L158" s="41" t="str">
        <f>IFERROR(VLOOKUP($C158,Dependencias!$A$2:$D$26,2,FALSE),"")</f>
        <v>Subdirección de Infraestructura y patrimonio cultural</v>
      </c>
      <c r="M158" s="40"/>
      <c r="N158" s="41" t="str">
        <f>IFERROR(VLOOKUP($C158,Dependencias!$A$2:$D$26,4,FALSE),"")</f>
        <v>Ivan Dario Quiñones Sanchez</v>
      </c>
      <c r="O158" s="42"/>
      <c r="P158" s="43" t="str">
        <f>IF(O158="","No hay fecha de respuesta!",NETWORKDAYS(G158,O158,FESTIVOS!$A$2:$A$146))</f>
        <v>No hay fecha de respuesta!</v>
      </c>
      <c r="Q158" s="40"/>
      <c r="R158" s="23"/>
    </row>
    <row r="159" spans="1:18">
      <c r="A159" s="46" t="s">
        <v>41</v>
      </c>
      <c r="B159" s="41" t="s">
        <v>189</v>
      </c>
      <c r="C159" s="36">
        <v>800</v>
      </c>
      <c r="D159" s="41" t="s">
        <v>188</v>
      </c>
      <c r="E159" s="40">
        <v>2036122022</v>
      </c>
      <c r="F159" s="47">
        <v>20227100090042</v>
      </c>
      <c r="G159" s="48">
        <v>44701</v>
      </c>
      <c r="H159" s="38">
        <f>IF(G159="","",WORKDAY(G159,I159,FESTIVOS!$A$2:$V$146))</f>
        <v>44725</v>
      </c>
      <c r="I159" s="39">
        <f>IFERROR(IFERROR(IF(B159=VLOOKUP(B159,Dependencias!$J$3:$J$4,1,FALSE),VLOOKUP(B159,Dependencias!$J$3:$K$4,2,FALSE)),VLOOKUP(A159,Dependencias!$F$3:$I$15,4,FALSE)),"")</f>
        <v>15</v>
      </c>
      <c r="J159" s="41" t="s">
        <v>148</v>
      </c>
      <c r="K159" s="40" t="s">
        <v>384</v>
      </c>
      <c r="L159" s="41" t="str">
        <f>IFERROR(VLOOKUP($C159,Dependencias!$A$2:$D$26,2,FALSE),"")</f>
        <v>Dirección de Lectura y Bibliotecas</v>
      </c>
      <c r="M159" s="40"/>
      <c r="N159" s="41" t="str">
        <f>IFERROR(VLOOKUP($C159,Dependencias!$A$2:$D$26,4,FALSE),"")</f>
        <v>Maria Consuelo Gaitan Gaitan</v>
      </c>
      <c r="O159" s="42"/>
      <c r="P159" s="43" t="str">
        <f>IF(O159="","No hay fecha de respuesta!",NETWORKDAYS(G159,O159,FESTIVOS!$A$2:$A$146))</f>
        <v>No hay fecha de respuesta!</v>
      </c>
      <c r="Q159" s="40"/>
      <c r="R159" s="23"/>
    </row>
    <row r="160" spans="1:18">
      <c r="A160" s="46" t="s">
        <v>46</v>
      </c>
      <c r="B160" s="41" t="s">
        <v>189</v>
      </c>
      <c r="C160" s="36">
        <v>220</v>
      </c>
      <c r="D160" s="41" t="s">
        <v>188</v>
      </c>
      <c r="E160" s="40">
        <v>2031832022</v>
      </c>
      <c r="F160" s="47">
        <v>20227100090662</v>
      </c>
      <c r="G160" s="48">
        <v>44704</v>
      </c>
      <c r="H160" s="38">
        <f>IF(G160="","",WORKDAY(G160,I160,FESTIVOS!$A$2:$V$146))</f>
        <v>44719</v>
      </c>
      <c r="I160" s="39">
        <f>IFERROR(IFERROR(IF(B160=VLOOKUP(B160,Dependencias!$J$3:$J$4,1,FALSE),VLOOKUP(B160,Dependencias!$J$3:$K$4,2,FALSE)),VLOOKUP(A160,Dependencias!$F$3:$I$15,4,FALSE)),"")</f>
        <v>10</v>
      </c>
      <c r="J160" s="41" t="s">
        <v>190</v>
      </c>
      <c r="K160" s="40" t="s">
        <v>385</v>
      </c>
      <c r="L160" s="41" t="str">
        <f>IFERROR(VLOOKUP($C160,Dependencias!$A$2:$D$26,2,FALSE),"")</f>
        <v>Dirección de Fomento</v>
      </c>
      <c r="M160" s="40"/>
      <c r="N160" s="41" t="str">
        <f>IFERROR(VLOOKUP($C160,Dependencias!$A$2:$D$26,4,FALSE),"")</f>
        <v>Vanessa Barrenecha Samur</v>
      </c>
      <c r="O160" s="42"/>
      <c r="P160" s="43" t="str">
        <f>IF(O160="","No hay fecha de respuesta!",NETWORKDAYS(G160,O160,FESTIVOS!$A$2:$A$146))</f>
        <v>No hay fecha de respuesta!</v>
      </c>
      <c r="Q160" s="40"/>
      <c r="R160" s="23"/>
    </row>
    <row r="161" spans="1:18">
      <c r="A161" s="46" t="s">
        <v>46</v>
      </c>
      <c r="B161" s="41" t="s">
        <v>24</v>
      </c>
      <c r="C161" s="36">
        <v>700</v>
      </c>
      <c r="D161" s="41" t="s">
        <v>188</v>
      </c>
      <c r="E161" s="40">
        <v>2031452022</v>
      </c>
      <c r="F161" s="47">
        <v>20227100090642</v>
      </c>
      <c r="G161" s="48">
        <v>44704</v>
      </c>
      <c r="H161" s="38">
        <f>IF(G161="","",WORKDAY(G161,I161,FESTIVOS!$A$2:$V$146))</f>
        <v>44712</v>
      </c>
      <c r="I161" s="39">
        <f>IFERROR(IFERROR(IF(B161=VLOOKUP(B161,Dependencias!$J$3:$J$4,1,FALSE),VLOOKUP(B161,Dependencias!$J$3:$K$4,2,FALSE)),VLOOKUP(A161,Dependencias!$F$3:$I$15,4,FALSE)),"")</f>
        <v>5</v>
      </c>
      <c r="J161" s="41" t="s">
        <v>193</v>
      </c>
      <c r="K161" s="40" t="s">
        <v>386</v>
      </c>
      <c r="L161" s="41" t="str">
        <f>IFERROR(VLOOKUP($C161,Dependencias!$A$2:$D$26,2,FALSE),"")</f>
        <v>Direccion de Gestion Corporativa</v>
      </c>
      <c r="M161" s="40"/>
      <c r="N161" s="41" t="str">
        <f>IFERROR(VLOOKUP($C161,Dependencias!$A$2:$D$26,4,FALSE),"")</f>
        <v>Yamile Borja Martinez</v>
      </c>
      <c r="O161" s="42">
        <v>44705</v>
      </c>
      <c r="P161" s="43">
        <f>IF(O161="","No hay fecha de respuesta!",NETWORKDAYS(G161,O161,FESTIVOS!$A$2:$A$146))</f>
        <v>2</v>
      </c>
      <c r="Q161" s="40" t="s">
        <v>246</v>
      </c>
      <c r="R161" s="23"/>
    </row>
    <row r="162" spans="1:18">
      <c r="A162" s="46" t="s">
        <v>41</v>
      </c>
      <c r="B162" s="41" t="s">
        <v>189</v>
      </c>
      <c r="C162" s="36">
        <v>800</v>
      </c>
      <c r="D162" s="41" t="s">
        <v>188</v>
      </c>
      <c r="E162" s="40">
        <v>2035772022</v>
      </c>
      <c r="F162" s="47">
        <v>20227100090192</v>
      </c>
      <c r="G162" s="48">
        <v>44704</v>
      </c>
      <c r="H162" s="38">
        <f>IF(G162="","",WORKDAY(G162,I162,FESTIVOS!$A$2:$V$146))</f>
        <v>44726</v>
      </c>
      <c r="I162" s="39">
        <f>IFERROR(IFERROR(IF(B162=VLOOKUP(B162,Dependencias!$J$3:$J$4,1,FALSE),VLOOKUP(B162,Dependencias!$J$3:$K$4,2,FALSE)),VLOOKUP(A162,Dependencias!$F$3:$I$15,4,FALSE)),"")</f>
        <v>15</v>
      </c>
      <c r="J162" s="41" t="s">
        <v>148</v>
      </c>
      <c r="K162" s="40" t="s">
        <v>387</v>
      </c>
      <c r="L162" s="41" t="str">
        <f>IFERROR(VLOOKUP($C162,Dependencias!$A$2:$D$26,2,FALSE),"")</f>
        <v>Dirección de Lectura y Bibliotecas</v>
      </c>
      <c r="M162" s="40"/>
      <c r="N162" s="41" t="str">
        <f>IFERROR(VLOOKUP($C162,Dependencias!$A$2:$D$26,4,FALSE),"")</f>
        <v>Maria Consuelo Gaitan Gaitan</v>
      </c>
      <c r="O162" s="42"/>
      <c r="P162" s="43" t="str">
        <f>IF(O162="","No hay fecha de respuesta!",NETWORKDAYS(G162,O162,FESTIVOS!$A$2:$A$146))</f>
        <v>No hay fecha de respuesta!</v>
      </c>
      <c r="Q162" s="40"/>
      <c r="R162" s="23"/>
    </row>
    <row r="163" spans="1:18">
      <c r="A163" s="34" t="s">
        <v>46</v>
      </c>
      <c r="B163" s="41" t="s">
        <v>24</v>
      </c>
      <c r="C163" s="36">
        <v>700</v>
      </c>
      <c r="D163" s="41" t="s">
        <v>188</v>
      </c>
      <c r="E163" s="35">
        <v>2041392022</v>
      </c>
      <c r="F163" s="47">
        <v>20227100091202</v>
      </c>
      <c r="G163" s="48">
        <v>44705</v>
      </c>
      <c r="H163" s="38">
        <f>IF(G163="","",WORKDAY(G163,I163,FESTIVOS!$A$2:$V$146))</f>
        <v>44713</v>
      </c>
      <c r="I163" s="39">
        <f>IFERROR(IFERROR(IF(B163=VLOOKUP(B163,Dependencias!$J$3:$J$4,1,FALSE),VLOOKUP(B163,Dependencias!$J$3:$K$4,2,FALSE)),VLOOKUP(A163,Dependencias!$F$3:$I$15,4,FALSE)),"")</f>
        <v>5</v>
      </c>
      <c r="J163" s="41" t="s">
        <v>193</v>
      </c>
      <c r="K163" s="40" t="s">
        <v>388</v>
      </c>
      <c r="L163" s="41" t="str">
        <f>IFERROR(VLOOKUP($C163,Dependencias!$A$2:$D$26,2,FALSE),"")</f>
        <v>Direccion de Gestion Corporativa</v>
      </c>
      <c r="M163" s="40"/>
      <c r="N163" s="41" t="str">
        <f>IFERROR(VLOOKUP($C163,Dependencias!$A$2:$D$26,4,FALSE),"")</f>
        <v>Yamile Borja Martinez</v>
      </c>
      <c r="O163" s="42">
        <v>44713</v>
      </c>
      <c r="P163" s="43">
        <f>IF(O163="","No hay fecha de respuesta!",NETWORKDAYS(G163,O163,FESTIVOS!$A$2:$A$146))</f>
        <v>6</v>
      </c>
      <c r="Q163" s="40" t="s">
        <v>196</v>
      </c>
      <c r="R163" s="23"/>
    </row>
    <row r="164" spans="1:18">
      <c r="A164" s="46" t="s">
        <v>46</v>
      </c>
      <c r="B164" s="41" t="s">
        <v>24</v>
      </c>
      <c r="C164" s="36">
        <v>700</v>
      </c>
      <c r="D164" s="41" t="s">
        <v>188</v>
      </c>
      <c r="E164" s="40">
        <v>2042642022</v>
      </c>
      <c r="F164" s="47">
        <v>20227100091322</v>
      </c>
      <c r="G164" s="48">
        <v>44705</v>
      </c>
      <c r="H164" s="38">
        <f>IF(G164="","",WORKDAY(G164,I164,FESTIVOS!$A$2:$V$146))</f>
        <v>44713</v>
      </c>
      <c r="I164" s="39">
        <f>IFERROR(IFERROR(IF(B164=VLOOKUP(B164,Dependencias!$J$3:$J$4,1,FALSE),VLOOKUP(B164,Dependencias!$J$3:$K$4,2,FALSE)),VLOOKUP(A164,Dependencias!$F$3:$I$15,4,FALSE)),"")</f>
        <v>5</v>
      </c>
      <c r="J164" s="41" t="s">
        <v>193</v>
      </c>
      <c r="K164" s="40" t="s">
        <v>389</v>
      </c>
      <c r="L164" s="41" t="str">
        <f>IFERROR(VLOOKUP($C164,Dependencias!$A$2:$D$26,2,FALSE),"")</f>
        <v>Direccion de Gestion Corporativa</v>
      </c>
      <c r="M164" s="40"/>
      <c r="N164" s="41" t="str">
        <f>IFERROR(VLOOKUP($C164,Dependencias!$A$2:$D$26,4,FALSE),"")</f>
        <v>Yamile Borja Martinez</v>
      </c>
      <c r="O164" s="42">
        <v>44705</v>
      </c>
      <c r="P164" s="43">
        <f>IF(O164="","No hay fecha de respuesta!",NETWORKDAYS(G164,O164,FESTIVOS!$A$2:$A$146))</f>
        <v>1</v>
      </c>
      <c r="Q164" s="40" t="s">
        <v>261</v>
      </c>
      <c r="R164" s="23"/>
    </row>
    <row r="165" spans="1:18">
      <c r="A165" s="46" t="s">
        <v>51</v>
      </c>
      <c r="B165" s="41" t="s">
        <v>189</v>
      </c>
      <c r="C165" s="36">
        <v>210</v>
      </c>
      <c r="D165" s="41" t="s">
        <v>188</v>
      </c>
      <c r="E165" s="40">
        <v>2040562022</v>
      </c>
      <c r="F165" s="47">
        <v>20227100091032</v>
      </c>
      <c r="G165" s="48">
        <v>44705</v>
      </c>
      <c r="H165" s="38">
        <f>IF(G165="","",WORKDAY(G165,I165,FESTIVOS!$A$2:$V$146))</f>
        <v>44720</v>
      </c>
      <c r="I165" s="39">
        <f>IFERROR(IFERROR(IF(B165=VLOOKUP(B165,Dependencias!$J$3:$J$4,1,FALSE),VLOOKUP(B165,Dependencias!$J$3:$K$4,2,FALSE)),VLOOKUP(A165,Dependencias!$F$3:$I$15,4,FALSE)),"")</f>
        <v>10</v>
      </c>
      <c r="J165" s="41" t="s">
        <v>192</v>
      </c>
      <c r="K165" s="40" t="s">
        <v>390</v>
      </c>
      <c r="L165" s="41" t="str">
        <f>IFERROR(VLOOKUP($C165,Dependencias!$A$2:$D$26,2,FALSE),"")</f>
        <v>Dirección de Asuntos Locales y Participación</v>
      </c>
      <c r="M165" s="40"/>
      <c r="N165" s="41" t="str">
        <f>IFERROR(VLOOKUP($C165,Dependencias!$A$2:$D$26,4,FALSE),"")</f>
        <v>Alejandro Franco Plata</v>
      </c>
      <c r="O165" s="42"/>
      <c r="P165" s="43" t="str">
        <f>IF(O165="","No hay fecha de respuesta!",NETWORKDAYS(G165,O165,FESTIVOS!$A$2:$A$146))</f>
        <v>No hay fecha de respuesta!</v>
      </c>
      <c r="Q165" s="40"/>
      <c r="R165" s="23"/>
    </row>
    <row r="166" spans="1:18">
      <c r="A166" s="34" t="s">
        <v>56</v>
      </c>
      <c r="B166" s="41" t="s">
        <v>189</v>
      </c>
      <c r="C166" s="36">
        <v>120</v>
      </c>
      <c r="D166" s="41" t="s">
        <v>191</v>
      </c>
      <c r="E166" s="40">
        <v>1821892022</v>
      </c>
      <c r="F166" s="47">
        <v>20227100083002</v>
      </c>
      <c r="G166" s="48">
        <v>44699</v>
      </c>
      <c r="H166" s="38">
        <f>IF(G166="","",WORKDAY(G166,I166,FESTIVOS!$A$2:$V$146))</f>
        <v>44747</v>
      </c>
      <c r="I166" s="39">
        <f>IFERROR(IFERROR(IF(B166=VLOOKUP(B166,Dependencias!$J$3:$J$4,1,FALSE),VLOOKUP(B166,Dependencias!$J$3:$K$4,2,FALSE)),VLOOKUP(A166,Dependencias!$F$3:$I$15,4,FALSE)),"")</f>
        <v>30</v>
      </c>
      <c r="J166" s="41" t="s">
        <v>151</v>
      </c>
      <c r="K166" s="40" t="s">
        <v>287</v>
      </c>
      <c r="L166" s="41" t="str">
        <f>IFERROR(VLOOKUP($C166,Dependencias!$A$2:$D$26,2,FALSE),"")</f>
        <v>Oficina Asesora de Comunicaciones</v>
      </c>
      <c r="M166" s="40"/>
      <c r="N166" s="41" t="str">
        <f>IFERROR(VLOOKUP($C166,Dependencias!$A$2:$D$26,4,FALSE),"")</f>
        <v>Carolina Ruiz Caicedo</v>
      </c>
      <c r="O166" s="42"/>
      <c r="P166" s="43" t="str">
        <f>IF(O166="","No hay fecha de respuesta!",NETWORKDAYS(G166,O166,FESTIVOS!$A$2:$A$146))</f>
        <v>No hay fecha de respuesta!</v>
      </c>
      <c r="Q166" s="40"/>
      <c r="R166" s="23"/>
    </row>
    <row r="167" spans="1:18">
      <c r="A167" s="34" t="s">
        <v>46</v>
      </c>
      <c r="B167" s="41" t="s">
        <v>189</v>
      </c>
      <c r="C167" s="36">
        <v>800</v>
      </c>
      <c r="D167" s="41" t="s">
        <v>191</v>
      </c>
      <c r="E167" s="40">
        <v>1926332022</v>
      </c>
      <c r="F167" s="47">
        <v>20227100090772</v>
      </c>
      <c r="G167" s="48">
        <v>44699</v>
      </c>
      <c r="H167" s="38">
        <f>IF(G167="","",WORKDAY(G167,I167,FESTIVOS!$A$2:$V$146))</f>
        <v>44714</v>
      </c>
      <c r="I167" s="39">
        <f>IFERROR(IFERROR(IF(B167=VLOOKUP(B167,Dependencias!$J$3:$J$4,1,FALSE),VLOOKUP(B167,Dependencias!$J$3:$K$4,2,FALSE)),VLOOKUP(A167,Dependencias!$F$3:$I$15,4,FALSE)),"")</f>
        <v>10</v>
      </c>
      <c r="J167" s="41" t="s">
        <v>148</v>
      </c>
      <c r="K167" s="40" t="s">
        <v>391</v>
      </c>
      <c r="L167" s="41" t="str">
        <f>IFERROR(VLOOKUP($C167,Dependencias!$A$2:$D$26,2,FALSE),"")</f>
        <v>Dirección de Lectura y Bibliotecas</v>
      </c>
      <c r="M167" s="40"/>
      <c r="N167" s="41" t="str">
        <f>IFERROR(VLOOKUP($C167,Dependencias!$A$2:$D$26,4,FALSE),"")</f>
        <v>Maria Consuelo Gaitan Gaitan</v>
      </c>
      <c r="O167" s="42"/>
      <c r="P167" s="43" t="str">
        <f>IF(O167="","No hay fecha de respuesta!",NETWORKDAYS(G167,O167,FESTIVOS!$A$2:$A$146))</f>
        <v>No hay fecha de respuesta!</v>
      </c>
      <c r="Q167" s="40" t="s">
        <v>392</v>
      </c>
      <c r="R167" s="23"/>
    </row>
    <row r="168" spans="1:18">
      <c r="A168" s="34" t="s">
        <v>41</v>
      </c>
      <c r="B168" s="41" t="s">
        <v>24</v>
      </c>
      <c r="C168" s="36">
        <v>700</v>
      </c>
      <c r="D168" s="41" t="s">
        <v>191</v>
      </c>
      <c r="E168" s="40">
        <v>1924942022</v>
      </c>
      <c r="F168" s="47">
        <v>20227100090812</v>
      </c>
      <c r="G168" s="48">
        <v>44699</v>
      </c>
      <c r="H168" s="38">
        <f>IF(G168="","",WORKDAY(G168,I168,FESTIVOS!$A$2:$V$146))</f>
        <v>44706</v>
      </c>
      <c r="I168" s="39">
        <f>IFERROR(IFERROR(IF(B168=VLOOKUP(B168,Dependencias!$J$3:$J$4,1,FALSE),VLOOKUP(B168,Dependencias!$J$3:$K$4,2,FALSE)),VLOOKUP(A168,Dependencias!$F$3:$I$15,4,FALSE)),"")</f>
        <v>5</v>
      </c>
      <c r="J168" s="41" t="s">
        <v>193</v>
      </c>
      <c r="K168" s="40" t="s">
        <v>393</v>
      </c>
      <c r="L168" s="41" t="str">
        <f>IFERROR(VLOOKUP($C168,Dependencias!$A$2:$D$26,2,FALSE),"")</f>
        <v>Direccion de Gestion Corporativa</v>
      </c>
      <c r="M168" s="40"/>
      <c r="N168" s="41" t="str">
        <f>IFERROR(VLOOKUP($C168,Dependencias!$A$2:$D$26,4,FALSE),"")</f>
        <v>Yamile Borja Martinez</v>
      </c>
      <c r="O168" s="42">
        <v>44704</v>
      </c>
      <c r="P168" s="43">
        <f>IF(O168="","No hay fecha de respuesta!",NETWORKDAYS(G168,O168,FESTIVOS!$A$2:$A$146))</f>
        <v>4</v>
      </c>
      <c r="Q168" s="40" t="s">
        <v>196</v>
      </c>
      <c r="R168" s="23"/>
    </row>
    <row r="169" spans="1:18">
      <c r="A169" s="34" t="s">
        <v>46</v>
      </c>
      <c r="B169" s="41" t="s">
        <v>189</v>
      </c>
      <c r="C169" s="36">
        <v>800</v>
      </c>
      <c r="D169" s="41" t="s">
        <v>191</v>
      </c>
      <c r="E169" s="40">
        <v>2006102022</v>
      </c>
      <c r="F169" s="47">
        <v>20227100090992</v>
      </c>
      <c r="G169" s="48">
        <v>44701</v>
      </c>
      <c r="H169" s="38">
        <f>IF(G169="","",WORKDAY(G169,I169,FESTIVOS!$A$2:$V$146))</f>
        <v>44718</v>
      </c>
      <c r="I169" s="39">
        <f>IFERROR(IFERROR(IF(B169=VLOOKUP(B169,Dependencias!$J$3:$J$4,1,FALSE),VLOOKUP(B169,Dependencias!$J$3:$K$4,2,FALSE)),VLOOKUP(A169,Dependencias!$F$3:$I$15,4,FALSE)),"")</f>
        <v>10</v>
      </c>
      <c r="J169" s="41" t="s">
        <v>148</v>
      </c>
      <c r="K169" s="40" t="s">
        <v>210</v>
      </c>
      <c r="L169" s="41" t="str">
        <f>IFERROR(VLOOKUP($C169,Dependencias!$A$2:$D$26,2,FALSE),"")</f>
        <v>Dirección de Lectura y Bibliotecas</v>
      </c>
      <c r="M169" s="40"/>
      <c r="N169" s="41" t="str">
        <f>IFERROR(VLOOKUP($C169,Dependencias!$A$2:$D$26,4,FALSE),"")</f>
        <v>Maria Consuelo Gaitan Gaitan</v>
      </c>
      <c r="O169" s="42">
        <v>44712</v>
      </c>
      <c r="P169" s="43">
        <f>IF(O169="","No hay fecha de respuesta!",NETWORKDAYS(G169,O169,FESTIVOS!$A$2:$A$146))</f>
        <v>7</v>
      </c>
      <c r="Q169" s="40" t="s">
        <v>394</v>
      </c>
      <c r="R169" s="23"/>
    </row>
    <row r="170" spans="1:18">
      <c r="A170" s="34" t="s">
        <v>41</v>
      </c>
      <c r="B170" s="41" t="s">
        <v>18</v>
      </c>
      <c r="C170" s="36">
        <v>700</v>
      </c>
      <c r="D170" s="41" t="s">
        <v>188</v>
      </c>
      <c r="E170" s="53">
        <v>2010692022</v>
      </c>
      <c r="F170" s="63">
        <v>20227100089832</v>
      </c>
      <c r="G170" s="48">
        <v>44701</v>
      </c>
      <c r="H170" s="38">
        <f>IF(G170="","",WORKDAY(G170,I170,FESTIVOS!$A$2:$V$146))</f>
        <v>44718</v>
      </c>
      <c r="I170" s="39">
        <f>IFERROR(IFERROR(IF(B170=VLOOKUP(B170,Dependencias!$J$3:$J$4,1,FALSE),VLOOKUP(B170,Dependencias!$J$3:$K$4,2,FALSE)),VLOOKUP(A170,Dependencias!$F$3:$I$15,4,FALSE)),"")</f>
        <v>10</v>
      </c>
      <c r="J170" s="41" t="s">
        <v>192</v>
      </c>
      <c r="K170" s="40" t="s">
        <v>395</v>
      </c>
      <c r="L170" s="41" t="str">
        <f>IFERROR(VLOOKUP($C170,Dependencias!$A$2:$D$26,2,FALSE),"")</f>
        <v>Direccion de Gestion Corporativa</v>
      </c>
      <c r="M170" s="40"/>
      <c r="N170" s="41" t="str">
        <f>IFERROR(VLOOKUP($C170,Dependencias!$A$2:$D$26,4,FALSE),"")</f>
        <v>Yamile Borja Martinez</v>
      </c>
      <c r="O170" s="42"/>
      <c r="P170" s="43" t="str">
        <f>IF(O170="","No hay fecha de respuesta!",NETWORKDAYS(G170,O170,FESTIVOS!$A$2:$A$146))</f>
        <v>No hay fecha de respuesta!</v>
      </c>
      <c r="Q170" s="40"/>
      <c r="R170" s="23"/>
    </row>
    <row r="171" spans="1:18">
      <c r="A171" s="34" t="s">
        <v>41</v>
      </c>
      <c r="B171" s="41" t="s">
        <v>189</v>
      </c>
      <c r="C171" s="36">
        <v>800</v>
      </c>
      <c r="D171" s="41" t="s">
        <v>188</v>
      </c>
      <c r="E171" s="40">
        <v>2015422022</v>
      </c>
      <c r="F171" s="47">
        <v>20227100090022</v>
      </c>
      <c r="G171" s="48">
        <v>44701</v>
      </c>
      <c r="H171" s="38">
        <f>IF(G171="","",WORKDAY(G171,I171,FESTIVOS!$A$2:$V$146))</f>
        <v>44725</v>
      </c>
      <c r="I171" s="39">
        <f>IFERROR(IFERROR(IF(B171=VLOOKUP(B171,Dependencias!$J$3:$J$4,1,FALSE),VLOOKUP(B171,Dependencias!$J$3:$K$4,2,FALSE)),VLOOKUP(A171,Dependencias!$F$3:$I$15,4,FALSE)),"")</f>
        <v>15</v>
      </c>
      <c r="J171" s="41" t="s">
        <v>148</v>
      </c>
      <c r="K171" s="40" t="s">
        <v>396</v>
      </c>
      <c r="L171" s="41" t="str">
        <f>IFERROR(VLOOKUP($C171,Dependencias!$A$2:$D$26,2,FALSE),"")</f>
        <v>Dirección de Lectura y Bibliotecas</v>
      </c>
      <c r="M171" s="40"/>
      <c r="N171" s="41" t="str">
        <f>IFERROR(VLOOKUP($C171,Dependencias!$A$2:$D$26,4,FALSE),"")</f>
        <v>Maria Consuelo Gaitan Gaitan</v>
      </c>
      <c r="O171" s="42"/>
      <c r="P171" s="43" t="str">
        <f>IF(O171="","No hay fecha de respuesta!",NETWORKDAYS(G171,O171,FESTIVOS!$A$2:$A$146))</f>
        <v>No hay fecha de respuesta!</v>
      </c>
      <c r="Q171" s="40"/>
      <c r="R171" s="23"/>
    </row>
    <row r="172" spans="1:18">
      <c r="A172" s="34" t="s">
        <v>41</v>
      </c>
      <c r="B172" s="41" t="s">
        <v>24</v>
      </c>
      <c r="C172" s="36">
        <v>700</v>
      </c>
      <c r="D172" s="41" t="s">
        <v>191</v>
      </c>
      <c r="E172" s="40">
        <v>1745412022</v>
      </c>
      <c r="F172" s="47">
        <v>20227100091172</v>
      </c>
      <c r="G172" s="48">
        <v>44704</v>
      </c>
      <c r="H172" s="38">
        <f>IF(G172="","",WORKDAY(G172,I172,FESTIVOS!$A$2:$V$146))</f>
        <v>44712</v>
      </c>
      <c r="I172" s="39">
        <f>IFERROR(IFERROR(IF(B172=VLOOKUP(B172,Dependencias!$J$3:$J$4,1,FALSE),VLOOKUP(B172,Dependencias!$J$3:$K$4,2,FALSE)),VLOOKUP(A172,Dependencias!$F$3:$I$15,4,FALSE)),"")</f>
        <v>5</v>
      </c>
      <c r="J172" s="41" t="s">
        <v>193</v>
      </c>
      <c r="K172" s="40" t="s">
        <v>397</v>
      </c>
      <c r="L172" s="41" t="str">
        <f>IFERROR(VLOOKUP($C172,Dependencias!$A$2:$D$26,2,FALSE),"")</f>
        <v>Direccion de Gestion Corporativa</v>
      </c>
      <c r="M172" s="40"/>
      <c r="N172" s="41" t="str">
        <f>IFERROR(VLOOKUP($C172,Dependencias!$A$2:$D$26,4,FALSE),"")</f>
        <v>Yamile Borja Martinez</v>
      </c>
      <c r="O172" s="42">
        <v>44705</v>
      </c>
      <c r="P172" s="43">
        <f>IF(O172="","No hay fecha de respuesta!",NETWORKDAYS(G172,O172,FESTIVOS!$A$2:$A$146))</f>
        <v>2</v>
      </c>
      <c r="Q172" s="40"/>
      <c r="R172" s="23"/>
    </row>
    <row r="173" spans="1:18">
      <c r="A173" s="34" t="s">
        <v>46</v>
      </c>
      <c r="B173" s="41" t="s">
        <v>189</v>
      </c>
      <c r="C173" s="36">
        <v>240</v>
      </c>
      <c r="D173" s="41" t="s">
        <v>188</v>
      </c>
      <c r="E173" s="40">
        <v>2025862022</v>
      </c>
      <c r="F173" s="47">
        <v>20227100090252</v>
      </c>
      <c r="G173" s="48">
        <v>44704</v>
      </c>
      <c r="H173" s="38">
        <f>IF(G173="","",WORKDAY(G173,I173,FESTIVOS!$A$2:$V$146))</f>
        <v>44719</v>
      </c>
      <c r="I173" s="39">
        <f>IFERROR(IFERROR(IF(B173=VLOOKUP(B173,Dependencias!$J$3:$J$4,1,FALSE),VLOOKUP(B173,Dependencias!$J$3:$K$4,2,FALSE)),VLOOKUP(A173,Dependencias!$F$3:$I$15,4,FALSE)),"")</f>
        <v>10</v>
      </c>
      <c r="J173" s="41" t="s">
        <v>190</v>
      </c>
      <c r="K173" s="40" t="s">
        <v>398</v>
      </c>
      <c r="L173" s="41" t="str">
        <f>IFERROR(VLOOKUP($C173,Dependencias!$A$2:$D$26,2,FALSE),"")</f>
        <v>Dirección de Economia, Estudios y Politica</v>
      </c>
      <c r="M173" s="40"/>
      <c r="N173" s="41" t="str">
        <f>IFERROR(VLOOKUP($C173,Dependencias!$A$2:$D$26,4,FALSE),"")</f>
        <v>Mauricio Agudelo Ruiz</v>
      </c>
      <c r="O173" s="42"/>
      <c r="P173" s="43" t="str">
        <f>IF(O173="","No hay fecha de respuesta!",NETWORKDAYS(G173,O173,FESTIVOS!$A$2:$A$146))</f>
        <v>No hay fecha de respuesta!</v>
      </c>
      <c r="Q173" s="40"/>
      <c r="R173" s="23"/>
    </row>
    <row r="174" spans="1:18">
      <c r="A174" s="34" t="s">
        <v>46</v>
      </c>
      <c r="B174" s="41" t="s">
        <v>189</v>
      </c>
      <c r="C174" s="36">
        <v>220</v>
      </c>
      <c r="D174" s="41" t="s">
        <v>188</v>
      </c>
      <c r="E174" s="40">
        <v>2026332022</v>
      </c>
      <c r="F174" s="47">
        <v>20227100090282</v>
      </c>
      <c r="G174" s="48">
        <v>44704</v>
      </c>
      <c r="H174" s="38">
        <f>IF(G174="","",WORKDAY(G174,I174,FESTIVOS!$A$2:$V$146))</f>
        <v>44719</v>
      </c>
      <c r="I174" s="39">
        <f>IFERROR(IFERROR(IF(B174=VLOOKUP(B174,Dependencias!$J$3:$J$4,1,FALSE),VLOOKUP(B174,Dependencias!$J$3:$K$4,2,FALSE)),VLOOKUP(A174,Dependencias!$F$3:$I$15,4,FALSE)),"")</f>
        <v>10</v>
      </c>
      <c r="J174" s="41" t="s">
        <v>190</v>
      </c>
      <c r="K174" s="40" t="s">
        <v>399</v>
      </c>
      <c r="L174" s="41" t="str">
        <f>IFERROR(VLOOKUP($C174,Dependencias!$A$2:$D$26,2,FALSE),"")</f>
        <v>Dirección de Fomento</v>
      </c>
      <c r="M174" s="40"/>
      <c r="N174" s="41" t="str">
        <f>IFERROR(VLOOKUP($C174,Dependencias!$A$2:$D$26,4,FALSE),"")</f>
        <v>Vanessa Barrenecha Samur</v>
      </c>
      <c r="O174" s="42"/>
      <c r="P174" s="43" t="str">
        <f>IF(O174="","No hay fecha de respuesta!",NETWORKDAYS(G174,O174,FESTIVOS!$A$2:$A$146))</f>
        <v>No hay fecha de respuesta!</v>
      </c>
      <c r="Q174" s="40"/>
      <c r="R174" s="23"/>
    </row>
    <row r="175" spans="1:18">
      <c r="A175" s="34" t="s">
        <v>51</v>
      </c>
      <c r="B175" s="41" t="s">
        <v>189</v>
      </c>
      <c r="C175" s="36">
        <v>760</v>
      </c>
      <c r="D175" s="41" t="s">
        <v>191</v>
      </c>
      <c r="E175" s="40">
        <v>2026372022</v>
      </c>
      <c r="F175" s="47">
        <v>20227100091222</v>
      </c>
      <c r="G175" s="48">
        <v>44704</v>
      </c>
      <c r="H175" s="38">
        <f>IF(G175="","",WORKDAY(G175,I175,FESTIVOS!$A$2:$V$146))</f>
        <v>44719</v>
      </c>
      <c r="I175" s="39">
        <f>IFERROR(IFERROR(IF(B175=VLOOKUP(B175,Dependencias!$J$3:$J$4,1,FALSE),VLOOKUP(B175,Dependencias!$J$3:$K$4,2,FALSE)),VLOOKUP(A175,Dependencias!$F$3:$I$15,4,FALSE)),"")</f>
        <v>10</v>
      </c>
      <c r="J175" s="41" t="s">
        <v>136</v>
      </c>
      <c r="K175" s="40" t="s">
        <v>400</v>
      </c>
      <c r="L175" s="41" t="str">
        <f>IFERROR(VLOOKUP($C175,Dependencias!$A$2:$D$26,2,FALSE),"")</f>
        <v>Grupo interno de Trabajo de Contratacion</v>
      </c>
      <c r="M175" s="40"/>
      <c r="N175" s="41" t="str">
        <f>IFERROR(VLOOKUP($C175,Dependencias!$A$2:$D$26,4,FALSE),"")</f>
        <v>Myriam Janeth Sosa Sedano</v>
      </c>
      <c r="O175" s="42"/>
      <c r="P175" s="43" t="str">
        <f>IF(O175="","No hay fecha de respuesta!",NETWORKDAYS(G175,O175,FESTIVOS!$A$2:$A$146))</f>
        <v>No hay fecha de respuesta!</v>
      </c>
      <c r="Q175" s="40"/>
      <c r="R175" s="23"/>
    </row>
    <row r="176" spans="1:18">
      <c r="A176" s="34" t="s">
        <v>46</v>
      </c>
      <c r="B176" s="41" t="s">
        <v>189</v>
      </c>
      <c r="C176" s="36">
        <v>210</v>
      </c>
      <c r="D176" s="41" t="s">
        <v>191</v>
      </c>
      <c r="E176" s="40">
        <v>1997212022</v>
      </c>
      <c r="F176" s="47">
        <v>20227100091272</v>
      </c>
      <c r="G176" s="48">
        <v>44704</v>
      </c>
      <c r="H176" s="38">
        <f>IF(G176="","",WORKDAY(G176,I176,FESTIVOS!$A$2:$V$146))</f>
        <v>44719</v>
      </c>
      <c r="I176" s="39">
        <f>IFERROR(IFERROR(IF(B176=VLOOKUP(B176,Dependencias!$J$3:$J$4,1,FALSE),VLOOKUP(B176,Dependencias!$J$3:$K$4,2,FALSE)),VLOOKUP(A176,Dependencias!$F$3:$I$15,4,FALSE)),"")</f>
        <v>10</v>
      </c>
      <c r="J176" s="41" t="s">
        <v>192</v>
      </c>
      <c r="K176" s="40" t="s">
        <v>401</v>
      </c>
      <c r="L176" s="41" t="str">
        <f>IFERROR(VLOOKUP($C176,Dependencias!$A$2:$D$26,2,FALSE),"")</f>
        <v>Dirección de Asuntos Locales y Participación</v>
      </c>
      <c r="M176" s="40"/>
      <c r="N176" s="41" t="str">
        <f>IFERROR(VLOOKUP($C176,Dependencias!$A$2:$D$26,4,FALSE),"")</f>
        <v>Alejandro Franco Plata</v>
      </c>
      <c r="O176" s="42"/>
      <c r="P176" s="43" t="str">
        <f>IF(O176="","No hay fecha de respuesta!",NETWORKDAYS(G176,O176,FESTIVOS!$A$2:$A$146))</f>
        <v>No hay fecha de respuesta!</v>
      </c>
      <c r="Q176" s="40"/>
      <c r="R176" s="23"/>
    </row>
    <row r="177" spans="1:18">
      <c r="A177" s="34" t="s">
        <v>46</v>
      </c>
      <c r="B177" s="41" t="s">
        <v>189</v>
      </c>
      <c r="C177" s="36">
        <v>310</v>
      </c>
      <c r="D177" s="41" t="s">
        <v>188</v>
      </c>
      <c r="E177" s="40">
        <v>2035352022</v>
      </c>
      <c r="F177" s="47">
        <v>20227100090892</v>
      </c>
      <c r="G177" s="48">
        <v>44704</v>
      </c>
      <c r="H177" s="38">
        <f>IF(G177="","",WORKDAY(G177,I177,FESTIVOS!$A$2:$V$146))</f>
        <v>44719</v>
      </c>
      <c r="I177" s="39">
        <f>IFERROR(IFERROR(IF(B177=VLOOKUP(B177,Dependencias!$J$3:$J$4,1,FALSE),VLOOKUP(B177,Dependencias!$J$3:$K$4,2,FALSE)),VLOOKUP(A177,Dependencias!$F$3:$I$15,4,FALSE)),"")</f>
        <v>10</v>
      </c>
      <c r="J177" s="41" t="s">
        <v>140</v>
      </c>
      <c r="K177" s="40" t="s">
        <v>402</v>
      </c>
      <c r="L177" s="41" t="str">
        <f>IFERROR(VLOOKUP($C177,Dependencias!$A$2:$D$26,2,FALSE),"")</f>
        <v>Subdirección de Gestión Cultural y Artística</v>
      </c>
      <c r="M177" s="40"/>
      <c r="N177" s="41" t="str">
        <f>IFERROR(VLOOKUP($C177,Dependencias!$A$2:$D$26,4,FALSE),"")</f>
        <v>Ines Elvira Montealegre Martinez</v>
      </c>
      <c r="O177" s="42"/>
      <c r="P177" s="43" t="str">
        <f>IF(O177="","No hay fecha de respuesta!",NETWORKDAYS(G177,O177,FESTIVOS!$A$2:$A$146))</f>
        <v>No hay fecha de respuesta!</v>
      </c>
      <c r="Q177" s="40"/>
      <c r="R177" s="23"/>
    </row>
    <row r="178" spans="1:18">
      <c r="A178" s="34" t="s">
        <v>71</v>
      </c>
      <c r="B178" s="41" t="s">
        <v>189</v>
      </c>
      <c r="C178" s="36">
        <v>800</v>
      </c>
      <c r="D178" s="41" t="s">
        <v>188</v>
      </c>
      <c r="E178" s="40">
        <v>2040552022</v>
      </c>
      <c r="F178" s="47">
        <v>20227100091042</v>
      </c>
      <c r="G178" s="48">
        <v>44705</v>
      </c>
      <c r="H178" s="38">
        <f>IF(G178="","",WORKDAY(G178,I178,FESTIVOS!$A$2:$V$146))</f>
        <v>44727</v>
      </c>
      <c r="I178" s="39">
        <f>IFERROR(IFERROR(IF(B178=VLOOKUP(B178,Dependencias!$J$3:$J$4,1,FALSE),VLOOKUP(B178,Dependencias!$J$3:$K$4,2,FALSE)),VLOOKUP(A178,Dependencias!$F$3:$I$15,4,FALSE)),"")</f>
        <v>15</v>
      </c>
      <c r="J178" s="41" t="s">
        <v>148</v>
      </c>
      <c r="K178" s="40" t="s">
        <v>403</v>
      </c>
      <c r="L178" s="41" t="str">
        <f>IFERROR(VLOOKUP($C178,Dependencias!$A$2:$D$26,2,FALSE),"")</f>
        <v>Dirección de Lectura y Bibliotecas</v>
      </c>
      <c r="M178" s="40"/>
      <c r="N178" s="41" t="str">
        <f>IFERROR(VLOOKUP($C178,Dependencias!$A$2:$D$26,4,FALSE),"")</f>
        <v>Maria Consuelo Gaitan Gaitan</v>
      </c>
      <c r="O178" s="42"/>
      <c r="P178" s="43" t="str">
        <f>IF(O178="","No hay fecha de respuesta!",NETWORKDAYS(G178,O178,FESTIVOS!$A$2:$A$146))</f>
        <v>No hay fecha de respuesta!</v>
      </c>
      <c r="Q178" s="40"/>
      <c r="R178" s="23"/>
    </row>
    <row r="179" spans="1:18">
      <c r="A179" s="34" t="s">
        <v>46</v>
      </c>
      <c r="B179" s="41" t="s">
        <v>189</v>
      </c>
      <c r="C179" s="36">
        <v>240</v>
      </c>
      <c r="D179" s="41" t="s">
        <v>188</v>
      </c>
      <c r="E179" s="40">
        <v>2040612022</v>
      </c>
      <c r="F179" s="47">
        <v>20227100091052</v>
      </c>
      <c r="G179" s="48">
        <v>44705</v>
      </c>
      <c r="H179" s="38">
        <f>IF(G179="","",WORKDAY(G179,I179,FESTIVOS!$A$2:$V$146))</f>
        <v>44720</v>
      </c>
      <c r="I179" s="39">
        <f>IFERROR(IFERROR(IF(B179=VLOOKUP(B179,Dependencias!$J$3:$J$4,1,FALSE),VLOOKUP(B179,Dependencias!$J$3:$K$4,2,FALSE)),VLOOKUP(A179,Dependencias!$F$3:$I$15,4,FALSE)),"")</f>
        <v>10</v>
      </c>
      <c r="J179" s="41" t="s">
        <v>190</v>
      </c>
      <c r="K179" s="40" t="s">
        <v>404</v>
      </c>
      <c r="L179" s="41" t="str">
        <f>IFERROR(VLOOKUP($C179,Dependencias!$A$2:$D$26,2,FALSE),"")</f>
        <v>Dirección de Economia, Estudios y Politica</v>
      </c>
      <c r="M179" s="40"/>
      <c r="N179" s="41" t="str">
        <f>IFERROR(VLOOKUP($C179,Dependencias!$A$2:$D$26,4,FALSE),"")</f>
        <v>Mauricio Agudelo Ruiz</v>
      </c>
      <c r="O179" s="42"/>
      <c r="P179" s="43" t="str">
        <f>IF(O179="","No hay fecha de respuesta!",NETWORKDAYS(G179,O179,FESTIVOS!$A$2:$A$146))</f>
        <v>No hay fecha de respuesta!</v>
      </c>
      <c r="Q179" s="40"/>
      <c r="R179" s="23"/>
    </row>
    <row r="180" spans="1:18">
      <c r="A180" s="34" t="s">
        <v>35</v>
      </c>
      <c r="B180" s="41" t="s">
        <v>24</v>
      </c>
      <c r="C180" s="36">
        <v>700</v>
      </c>
      <c r="D180" s="41" t="s">
        <v>188</v>
      </c>
      <c r="E180" s="40">
        <v>2043512022</v>
      </c>
      <c r="F180" s="47">
        <v>20227100090842</v>
      </c>
      <c r="G180" s="48">
        <v>44704</v>
      </c>
      <c r="H180" s="38">
        <f>IF(G180="","",WORKDAY(G180,I180,FESTIVOS!$A$2:$V$146))</f>
        <v>44712</v>
      </c>
      <c r="I180" s="39">
        <f>IFERROR(IFERROR(IF(B180=VLOOKUP(B180,Dependencias!$J$3:$J$4,1,FALSE),VLOOKUP(B180,Dependencias!$J$3:$K$4,2,FALSE)),VLOOKUP(A180,Dependencias!$F$3:$I$15,4,FALSE)),"")</f>
        <v>5</v>
      </c>
      <c r="J180" s="41" t="s">
        <v>193</v>
      </c>
      <c r="K180" s="40" t="s">
        <v>405</v>
      </c>
      <c r="L180" s="41" t="str">
        <f>IFERROR(VLOOKUP($C180,Dependencias!$A$2:$D$26,2,FALSE),"")</f>
        <v>Direccion de Gestion Corporativa</v>
      </c>
      <c r="M180" s="40"/>
      <c r="N180" s="41" t="str">
        <f>IFERROR(VLOOKUP($C180,Dependencias!$A$2:$D$26,4,FALSE),"")</f>
        <v>Yamile Borja Martinez</v>
      </c>
      <c r="O180" s="42">
        <v>44705</v>
      </c>
      <c r="P180" s="43">
        <f>IF(O180="","No hay fecha de respuesta!",NETWORKDAYS(G180,O180,FESTIVOS!$A$2:$A$146))</f>
        <v>2</v>
      </c>
      <c r="Q180" s="40"/>
      <c r="R180" s="23"/>
    </row>
    <row r="181" spans="1:18">
      <c r="A181" s="34" t="s">
        <v>41</v>
      </c>
      <c r="B181" s="41" t="s">
        <v>24</v>
      </c>
      <c r="C181" s="36">
        <v>700</v>
      </c>
      <c r="D181" s="41" t="s">
        <v>188</v>
      </c>
      <c r="E181" s="40">
        <v>2042322022</v>
      </c>
      <c r="F181" s="47">
        <v>20227100091302</v>
      </c>
      <c r="G181" s="48">
        <v>44705</v>
      </c>
      <c r="H181" s="38">
        <f>IF(G181="","",WORKDAY(G181,I181,FESTIVOS!$A$2:$V$146))</f>
        <v>44713</v>
      </c>
      <c r="I181" s="39">
        <f>IFERROR(IFERROR(IF(B181=VLOOKUP(B181,Dependencias!$J$3:$J$4,1,FALSE),VLOOKUP(B181,Dependencias!$J$3:$K$4,2,FALSE)),VLOOKUP(A181,Dependencias!$F$3:$I$15,4,FALSE)),"")</f>
        <v>5</v>
      </c>
      <c r="J181" s="41" t="s">
        <v>193</v>
      </c>
      <c r="K181" s="40" t="s">
        <v>406</v>
      </c>
      <c r="L181" s="41" t="str">
        <f>IFERROR(VLOOKUP($C181,Dependencias!$A$2:$D$26,2,FALSE),"")</f>
        <v>Direccion de Gestion Corporativa</v>
      </c>
      <c r="M181" s="40"/>
      <c r="N181" s="41" t="str">
        <f>IFERROR(VLOOKUP($C181,Dependencias!$A$2:$D$26,4,FALSE),"")</f>
        <v>Yamile Borja Martinez</v>
      </c>
      <c r="O181" s="42">
        <v>44705</v>
      </c>
      <c r="P181" s="43">
        <f>IF(O181="","No hay fecha de respuesta!",NETWORKDAYS(G181,O181,FESTIVOS!$A$2:$A$146))</f>
        <v>1</v>
      </c>
      <c r="Q181" s="40"/>
      <c r="R181" s="23"/>
    </row>
    <row r="182" spans="1:18">
      <c r="A182" s="34" t="s">
        <v>41</v>
      </c>
      <c r="B182" s="41" t="s">
        <v>24</v>
      </c>
      <c r="C182" s="36">
        <v>700</v>
      </c>
      <c r="D182" s="41" t="s">
        <v>188</v>
      </c>
      <c r="E182" s="53">
        <v>2055482022</v>
      </c>
      <c r="F182" s="63">
        <v>20227100091852</v>
      </c>
      <c r="G182" s="48">
        <v>44706</v>
      </c>
      <c r="H182" s="38">
        <f>IF(G182="","",WORKDAY(G182,I182,FESTIVOS!$A$2:$V$146))</f>
        <v>44714</v>
      </c>
      <c r="I182" s="39">
        <f>IFERROR(IFERROR(IF(B182=VLOOKUP(B182,Dependencias!$J$3:$J$4,1,FALSE),VLOOKUP(B182,Dependencias!$J$3:$K$4,2,FALSE)),VLOOKUP(A182,Dependencias!$F$3:$I$15,4,FALSE)),"")</f>
        <v>5</v>
      </c>
      <c r="J182" s="41" t="s">
        <v>193</v>
      </c>
      <c r="K182" s="40" t="s">
        <v>407</v>
      </c>
      <c r="L182" s="41" t="str">
        <f>IFERROR(VLOOKUP($C182,Dependencias!$A$2:$D$26,2,FALSE),"")</f>
        <v>Direccion de Gestion Corporativa</v>
      </c>
      <c r="M182" s="40"/>
      <c r="N182" s="41" t="str">
        <f>IFERROR(VLOOKUP($C182,Dependencias!$A$2:$D$26,4,FALSE),"")</f>
        <v>Yamile Borja Martinez</v>
      </c>
      <c r="O182" s="42"/>
      <c r="P182" s="43" t="str">
        <f>IF(O182="","No hay fecha de respuesta!",NETWORKDAYS(G182,O182,FESTIVOS!$A$2:$A$146))</f>
        <v>No hay fecha de respuesta!</v>
      </c>
      <c r="Q182" s="40"/>
      <c r="R182" s="23"/>
    </row>
    <row r="183" spans="1:18">
      <c r="A183" s="46" t="s">
        <v>51</v>
      </c>
      <c r="B183" s="41" t="s">
        <v>189</v>
      </c>
      <c r="C183" s="36">
        <v>730</v>
      </c>
      <c r="D183" s="41" t="s">
        <v>191</v>
      </c>
      <c r="E183" s="35">
        <v>2000882022</v>
      </c>
      <c r="F183" s="47">
        <v>20227100093222</v>
      </c>
      <c r="G183" s="48">
        <v>44705</v>
      </c>
      <c r="H183" s="38">
        <f>IF(G183="","",WORKDAY(G183,I183,FESTIVOS!$A$2:$V$146))</f>
        <v>44720</v>
      </c>
      <c r="I183" s="39">
        <f>IFERROR(IFERROR(IF(B183=VLOOKUP(B183,Dependencias!$J$3:$J$4,1,FALSE),VLOOKUP(B183,Dependencias!$J$3:$K$4,2,FALSE)),VLOOKUP(A183,Dependencias!$F$3:$I$15,4,FALSE)),"")</f>
        <v>10</v>
      </c>
      <c r="J183" s="41" t="s">
        <v>136</v>
      </c>
      <c r="K183" s="40" t="s">
        <v>408</v>
      </c>
      <c r="L183" s="41" t="str">
        <f>IFERROR(VLOOKUP($C183,Dependencias!$A$2:$D$26,2,FALSE),"")</f>
        <v>Grupo Interno De Trabajo De Gestión Del Talento Humano</v>
      </c>
      <c r="M183" s="40"/>
      <c r="N183" s="41" t="str">
        <f>IFERROR(VLOOKUP($C183,Dependencias!$A$2:$D$26,4,FALSE),"")</f>
        <v>Alba Nohora Diaz Galan</v>
      </c>
      <c r="O183" s="42"/>
      <c r="P183" s="43" t="str">
        <f>IF(O183="","No hay fecha de respuesta!",NETWORKDAYS(G183,O183,FESTIVOS!$A$2:$A$146))</f>
        <v>No hay fecha de respuesta!</v>
      </c>
      <c r="Q183" s="40"/>
      <c r="R183" s="23"/>
    </row>
    <row r="184" spans="1:18">
      <c r="A184" s="46" t="s">
        <v>41</v>
      </c>
      <c r="B184" s="41" t="s">
        <v>189</v>
      </c>
      <c r="C184" s="36">
        <v>730</v>
      </c>
      <c r="D184" s="41" t="s">
        <v>198</v>
      </c>
      <c r="E184" s="40">
        <v>2059592022</v>
      </c>
      <c r="F184" s="47">
        <v>20227100092052</v>
      </c>
      <c r="G184" s="48">
        <v>44706</v>
      </c>
      <c r="H184" s="38">
        <f>IF(G184="","",WORKDAY(G184,I184,FESTIVOS!$A$2:$V$146))</f>
        <v>44728</v>
      </c>
      <c r="I184" s="39">
        <f>IFERROR(IFERROR(IF(B184=VLOOKUP(B184,Dependencias!$J$3:$J$4,1,FALSE),VLOOKUP(B184,Dependencias!$J$3:$K$4,2,FALSE)),VLOOKUP(A184,Dependencias!$F$3:$I$15,4,FALSE)),"")</f>
        <v>15</v>
      </c>
      <c r="J184" s="41" t="s">
        <v>136</v>
      </c>
      <c r="K184" s="40" t="s">
        <v>409</v>
      </c>
      <c r="L184" s="41" t="str">
        <f>IFERROR(VLOOKUP($C184,Dependencias!$A$2:$D$26,2,FALSE),"")</f>
        <v>Grupo Interno De Trabajo De Gestión Del Talento Humano</v>
      </c>
      <c r="M184" s="40"/>
      <c r="N184" s="41" t="str">
        <f>IFERROR(VLOOKUP($C184,Dependencias!$A$2:$D$26,4,FALSE),"")</f>
        <v>Alba Nohora Diaz Galan</v>
      </c>
      <c r="O184" s="42"/>
      <c r="P184" s="43" t="str">
        <f>IF(O184="","No hay fecha de respuesta!",NETWORKDAYS(G184,O184,FESTIVOS!$A$2:$A$146))</f>
        <v>No hay fecha de respuesta!</v>
      </c>
      <c r="Q184" s="40"/>
      <c r="R184" s="23"/>
    </row>
    <row r="185" spans="1:18">
      <c r="A185" s="46" t="s">
        <v>41</v>
      </c>
      <c r="B185" s="41" t="s">
        <v>189</v>
      </c>
      <c r="C185" s="36">
        <v>900</v>
      </c>
      <c r="D185" s="41" t="s">
        <v>191</v>
      </c>
      <c r="E185" s="35">
        <v>2039702022</v>
      </c>
      <c r="F185" s="47">
        <v>20227100093442</v>
      </c>
      <c r="G185" s="48">
        <v>44706</v>
      </c>
      <c r="H185" s="38">
        <f>IF(G185="","",WORKDAY(G185,I185,FESTIVOS!$A$2:$V$146))</f>
        <v>44728</v>
      </c>
      <c r="I185" s="39">
        <f>IFERROR(IFERROR(IF(B185=VLOOKUP(B185,Dependencias!$J$3:$J$4,1,FALSE),VLOOKUP(B185,Dependencias!$J$3:$K$4,2,FALSE)),VLOOKUP(A185,Dependencias!$F$3:$I$15,4,FALSE)),"")</f>
        <v>15</v>
      </c>
      <c r="J185" s="41" t="s">
        <v>140</v>
      </c>
      <c r="K185" s="40" t="s">
        <v>410</v>
      </c>
      <c r="L185" s="41" t="str">
        <f>IFERROR(VLOOKUP($C185,Dependencias!$A$2:$D$26,2,FALSE),"")</f>
        <v>Subsecretaria de Cultura Ciudadana y Gestión del Conocimiento</v>
      </c>
      <c r="M185" s="40"/>
      <c r="N185" s="41" t="str">
        <f>IFERROR(VLOOKUP($C185,Dependencias!$A$2:$D$26,4,FALSE),"")</f>
        <v>Henry Samuel Murrain Knudson</v>
      </c>
      <c r="O185" s="42"/>
      <c r="P185" s="43" t="str">
        <f>IF(O185="","No hay fecha de respuesta!",NETWORKDAYS(G185,O185,FESTIVOS!$A$2:$A$146))</f>
        <v>No hay fecha de respuesta!</v>
      </c>
      <c r="Q185" s="40"/>
      <c r="R185" s="23"/>
    </row>
    <row r="186" spans="1:18">
      <c r="A186" s="46" t="s">
        <v>46</v>
      </c>
      <c r="B186" s="41" t="s">
        <v>189</v>
      </c>
      <c r="C186" s="36">
        <v>220</v>
      </c>
      <c r="D186" s="41" t="s">
        <v>188</v>
      </c>
      <c r="E186" s="40">
        <v>2061982022</v>
      </c>
      <c r="F186" s="47">
        <v>20227100092162</v>
      </c>
      <c r="G186" s="48">
        <v>44706</v>
      </c>
      <c r="H186" s="38">
        <f>IF(G186="","",WORKDAY(G186,I186,FESTIVOS!$A$2:$V$146))</f>
        <v>44721</v>
      </c>
      <c r="I186" s="39">
        <f>IFERROR(IFERROR(IF(B186=VLOOKUP(B186,Dependencias!$J$3:$J$4,1,FALSE),VLOOKUP(B186,Dependencias!$J$3:$K$4,2,FALSE)),VLOOKUP(A186,Dependencias!$F$3:$I$15,4,FALSE)),"")</f>
        <v>10</v>
      </c>
      <c r="J186" s="41" t="s">
        <v>190</v>
      </c>
      <c r="K186" s="40" t="s">
        <v>411</v>
      </c>
      <c r="L186" s="41" t="str">
        <f>IFERROR(VLOOKUP($C186,Dependencias!$A$2:$D$26,2,FALSE),"")</f>
        <v>Dirección de Fomento</v>
      </c>
      <c r="M186" s="40"/>
      <c r="N186" s="41" t="str">
        <f>IFERROR(VLOOKUP($C186,Dependencias!$A$2:$D$26,4,FALSE),"")</f>
        <v>Vanessa Barrenecha Samur</v>
      </c>
      <c r="O186" s="42"/>
      <c r="P186" s="43" t="str">
        <f>IF(O186="","No hay fecha de respuesta!",NETWORKDAYS(G186,O186,FESTIVOS!$A$2:$A$146))</f>
        <v>No hay fecha de respuesta!</v>
      </c>
      <c r="Q186" s="40"/>
      <c r="R186" s="23"/>
    </row>
    <row r="187" spans="1:18">
      <c r="A187" s="46" t="s">
        <v>46</v>
      </c>
      <c r="B187" s="41" t="s">
        <v>189</v>
      </c>
      <c r="C187" s="36">
        <v>730</v>
      </c>
      <c r="D187" s="41" t="s">
        <v>188</v>
      </c>
      <c r="E187" s="40">
        <v>2074002022</v>
      </c>
      <c r="F187" s="47">
        <v>20227100092762</v>
      </c>
      <c r="G187" s="48">
        <v>44707</v>
      </c>
      <c r="H187" s="38">
        <f>IF(G187="","",WORKDAY(G187,I187,FESTIVOS!$A$2:$V$146))</f>
        <v>44722</v>
      </c>
      <c r="I187" s="39">
        <f>IFERROR(IFERROR(IF(B187=VLOOKUP(B187,Dependencias!$J$3:$J$4,1,FALSE),VLOOKUP(B187,Dependencias!$J$3:$K$4,2,FALSE)),VLOOKUP(A187,Dependencias!$F$3:$I$15,4,FALSE)),"")</f>
        <v>10</v>
      </c>
      <c r="J187" s="41" t="s">
        <v>136</v>
      </c>
      <c r="K187" s="40" t="s">
        <v>412</v>
      </c>
      <c r="L187" s="41" t="str">
        <f>IFERROR(VLOOKUP($C187,Dependencias!$A$2:$D$26,2,FALSE),"")</f>
        <v>Grupo Interno De Trabajo De Gestión Del Talento Humano</v>
      </c>
      <c r="M187" s="40"/>
      <c r="N187" s="41" t="str">
        <f>IFERROR(VLOOKUP($C187,Dependencias!$A$2:$D$26,4,FALSE),"")</f>
        <v>Alba Nohora Diaz Galan</v>
      </c>
      <c r="O187" s="42"/>
      <c r="P187" s="43" t="str">
        <f>IF(O187="","No hay fecha de respuesta!",NETWORKDAYS(G187,O187,FESTIVOS!$A$2:$A$146))</f>
        <v>No hay fecha de respuesta!</v>
      </c>
      <c r="Q187" s="40"/>
      <c r="R187" s="23"/>
    </row>
    <row r="188" spans="1:18">
      <c r="A188" s="46" t="s">
        <v>46</v>
      </c>
      <c r="B188" s="41" t="s">
        <v>189</v>
      </c>
      <c r="C188" s="36">
        <v>730</v>
      </c>
      <c r="D188" s="41" t="s">
        <v>191</v>
      </c>
      <c r="E188" s="35">
        <v>2073862022</v>
      </c>
      <c r="F188" s="47">
        <v>20227100093432</v>
      </c>
      <c r="G188" s="48">
        <v>44707</v>
      </c>
      <c r="H188" s="38">
        <f>IF(G188="","",WORKDAY(G188,I188,FESTIVOS!$A$2:$V$146))</f>
        <v>44722</v>
      </c>
      <c r="I188" s="39">
        <f>IFERROR(IFERROR(IF(B188=VLOOKUP(B188,Dependencias!$J$3:$J$4,1,FALSE),VLOOKUP(B188,Dependencias!$J$3:$K$4,2,FALSE)),VLOOKUP(A188,Dependencias!$F$3:$I$15,4,FALSE)),"")</f>
        <v>10</v>
      </c>
      <c r="J188" s="41" t="s">
        <v>136</v>
      </c>
      <c r="K188" s="40" t="s">
        <v>413</v>
      </c>
      <c r="L188" s="41" t="str">
        <f>IFERROR(VLOOKUP($C188,Dependencias!$A$2:$D$26,2,FALSE),"")</f>
        <v>Grupo Interno De Trabajo De Gestión Del Talento Humano</v>
      </c>
      <c r="M188" s="40"/>
      <c r="N188" s="41" t="str">
        <f>IFERROR(VLOOKUP($C188,Dependencias!$A$2:$D$26,4,FALSE),"")</f>
        <v>Alba Nohora Diaz Galan</v>
      </c>
      <c r="O188" s="42"/>
      <c r="P188" s="43" t="str">
        <f>IF(O188="","No hay fecha de respuesta!",NETWORKDAYS(G188,O188,FESTIVOS!$A$2:$A$146))</f>
        <v>No hay fecha de respuesta!</v>
      </c>
      <c r="Q188" s="40"/>
      <c r="R188" s="23"/>
    </row>
    <row r="189" spans="1:18">
      <c r="A189" s="46" t="s">
        <v>46</v>
      </c>
      <c r="B189" s="41" t="s">
        <v>189</v>
      </c>
      <c r="C189" s="36">
        <v>800</v>
      </c>
      <c r="D189" s="41" t="s">
        <v>191</v>
      </c>
      <c r="E189" s="35">
        <v>2077432022</v>
      </c>
      <c r="F189" s="47">
        <v>20227100093452</v>
      </c>
      <c r="G189" s="48">
        <v>44707</v>
      </c>
      <c r="H189" s="38">
        <f>IF(G189="","",WORKDAY(G189,I189,FESTIVOS!$A$2:$V$146))</f>
        <v>44722</v>
      </c>
      <c r="I189" s="39">
        <f>IFERROR(IFERROR(IF(B189=VLOOKUP(B189,Dependencias!$J$3:$J$4,1,FALSE),VLOOKUP(B189,Dependencias!$J$3:$K$4,2,FALSE)),VLOOKUP(A189,Dependencias!$F$3:$I$15,4,FALSE)),"")</f>
        <v>10</v>
      </c>
      <c r="J189" s="41" t="s">
        <v>148</v>
      </c>
      <c r="K189" s="40" t="s">
        <v>414</v>
      </c>
      <c r="L189" s="41" t="str">
        <f>IFERROR(VLOOKUP($C189,Dependencias!$A$2:$D$26,2,FALSE),"")</f>
        <v>Dirección de Lectura y Bibliotecas</v>
      </c>
      <c r="M189" s="40"/>
      <c r="N189" s="41" t="str">
        <f>IFERROR(VLOOKUP($C189,Dependencias!$A$2:$D$26,4,FALSE),"")</f>
        <v>Maria Consuelo Gaitan Gaitan</v>
      </c>
      <c r="O189" s="42"/>
      <c r="P189" s="43" t="str">
        <f>IF(O189="","No hay fecha de respuesta!",NETWORKDAYS(G189,O189,FESTIVOS!$A$2:$A$146))</f>
        <v>No hay fecha de respuesta!</v>
      </c>
      <c r="Q189" s="40"/>
      <c r="R189" s="23"/>
    </row>
    <row r="190" spans="1:18">
      <c r="A190" s="46" t="s">
        <v>41</v>
      </c>
      <c r="B190" s="41" t="s">
        <v>189</v>
      </c>
      <c r="C190" s="36">
        <v>200</v>
      </c>
      <c r="D190" s="41" t="s">
        <v>188</v>
      </c>
      <c r="E190" s="40">
        <v>2087802022</v>
      </c>
      <c r="F190" s="47">
        <v>20227100093482</v>
      </c>
      <c r="G190" s="48">
        <v>44708</v>
      </c>
      <c r="H190" s="38">
        <f>IF(G190="","",WORKDAY(G190,I190,FESTIVOS!$A$2:$V$146))</f>
        <v>44733</v>
      </c>
      <c r="I190" s="39">
        <f>IFERROR(IFERROR(IF(B190=VLOOKUP(B190,Dependencias!$J$3:$J$4,1,FALSE),VLOOKUP(B190,Dependencias!$J$3:$K$4,2,FALSE)),VLOOKUP(A190,Dependencias!$F$3:$I$15,4,FALSE)),"")</f>
        <v>15</v>
      </c>
      <c r="J190" s="41" t="s">
        <v>190</v>
      </c>
      <c r="K190" s="40" t="s">
        <v>415</v>
      </c>
      <c r="L190" s="41" t="str">
        <f>IFERROR(VLOOKUP($C190,Dependencias!$A$2:$D$26,2,FALSE),"")</f>
        <v>Subsecretaría de Gobernanza</v>
      </c>
      <c r="M190" s="40"/>
      <c r="N190" s="41" t="str">
        <f>IFERROR(VLOOKUP($C190,Dependencias!$A$2:$D$26,4,FALSE),"")</f>
        <v>Yaneth Suarez Acero</v>
      </c>
      <c r="O190" s="42"/>
      <c r="P190" s="43" t="str">
        <f>IF(O190="","No hay fecha de respuesta!",NETWORKDAYS(G190,O190,FESTIVOS!$A$2:$A$146))</f>
        <v>No hay fecha de respuesta!</v>
      </c>
      <c r="Q190" s="40"/>
      <c r="R190" s="23"/>
    </row>
    <row r="191" spans="1:18">
      <c r="A191" s="34" t="s">
        <v>41</v>
      </c>
      <c r="B191" s="41" t="s">
        <v>189</v>
      </c>
      <c r="C191" s="36">
        <v>210</v>
      </c>
      <c r="D191" s="41" t="s">
        <v>188</v>
      </c>
      <c r="E191" s="40">
        <v>2061622022</v>
      </c>
      <c r="F191" s="47">
        <v>20227100092132</v>
      </c>
      <c r="G191" s="48">
        <v>44706</v>
      </c>
      <c r="H191" s="38">
        <f>IF(G191="","",WORKDAY(G191,I191,FESTIVOS!$A$2:$V$146))</f>
        <v>44728</v>
      </c>
      <c r="I191" s="39">
        <f>IFERROR(IFERROR(IF(B191=VLOOKUP(B191,Dependencias!$J$3:$J$4,1,FALSE),VLOOKUP(B191,Dependencias!$J$3:$K$4,2,FALSE)),VLOOKUP(A191,Dependencias!$F$3:$I$15,4,FALSE)),"")</f>
        <v>15</v>
      </c>
      <c r="J191" s="41" t="s">
        <v>192</v>
      </c>
      <c r="K191" s="40" t="s">
        <v>416</v>
      </c>
      <c r="L191" s="41" t="str">
        <f>IFERROR(VLOOKUP($C191,Dependencias!$A$2:$D$26,2,FALSE),"")</f>
        <v>Dirección de Asuntos Locales y Participación</v>
      </c>
      <c r="M191" s="40"/>
      <c r="N191" s="41" t="str">
        <f>IFERROR(VLOOKUP($C191,Dependencias!$A$2:$D$26,4,FALSE),"")</f>
        <v>Alejandro Franco Plata</v>
      </c>
      <c r="O191" s="42"/>
      <c r="P191" s="43" t="str">
        <f>IF(O191="","No hay fecha de respuesta!",NETWORKDAYS(G191,O191,FESTIVOS!$A$2:$A$146))</f>
        <v>No hay fecha de respuesta!</v>
      </c>
      <c r="Q191" s="40"/>
      <c r="R191" s="23"/>
    </row>
    <row r="192" spans="1:18">
      <c r="A192" s="34" t="s">
        <v>46</v>
      </c>
      <c r="B192" s="41" t="s">
        <v>189</v>
      </c>
      <c r="C192" s="36">
        <v>900</v>
      </c>
      <c r="D192" s="41" t="s">
        <v>191</v>
      </c>
      <c r="E192" s="40">
        <v>2018302022</v>
      </c>
      <c r="F192" s="47">
        <v>20227100089142</v>
      </c>
      <c r="G192" s="48">
        <v>44706</v>
      </c>
      <c r="H192" s="38">
        <f>IF(G192="","",WORKDAY(G192,I192,FESTIVOS!$A$2:$V$146))</f>
        <v>44721</v>
      </c>
      <c r="I192" s="39">
        <f>IFERROR(IFERROR(IF(B192=VLOOKUP(B192,Dependencias!$J$3:$J$4,1,FALSE),VLOOKUP(B192,Dependencias!$J$3:$K$4,2,FALSE)),VLOOKUP(A192,Dependencias!$F$3:$I$15,4,FALSE)),"")</f>
        <v>10</v>
      </c>
      <c r="J192" s="41" t="s">
        <v>140</v>
      </c>
      <c r="K192" s="40" t="s">
        <v>365</v>
      </c>
      <c r="L192" s="41" t="str">
        <f>IFERROR(VLOOKUP($C192,Dependencias!$A$2:$D$26,2,FALSE),"")</f>
        <v>Subsecretaria de Cultura Ciudadana y Gestión del Conocimiento</v>
      </c>
      <c r="M192" s="40"/>
      <c r="N192" s="41" t="str">
        <f>IFERROR(VLOOKUP($C192,Dependencias!$A$2:$D$26,4,FALSE),"")</f>
        <v>Henry Samuel Murrain Knudson</v>
      </c>
      <c r="O192" s="42"/>
      <c r="P192" s="43" t="str">
        <f>IF(O192="","No hay fecha de respuesta!",NETWORKDAYS(G192,O192,FESTIVOS!$A$2:$A$146))</f>
        <v>No hay fecha de respuesta!</v>
      </c>
      <c r="Q192" s="40"/>
      <c r="R192" s="23"/>
    </row>
    <row r="193" spans="1:18">
      <c r="A193" s="34" t="s">
        <v>46</v>
      </c>
      <c r="B193" s="41" t="s">
        <v>189</v>
      </c>
      <c r="C193" s="36">
        <v>310</v>
      </c>
      <c r="D193" s="41" t="s">
        <v>188</v>
      </c>
      <c r="E193" s="40">
        <v>2072452022</v>
      </c>
      <c r="F193" s="47">
        <v>20227100092662</v>
      </c>
      <c r="G193" s="48">
        <v>44707</v>
      </c>
      <c r="H193" s="38">
        <f>IF(G193="","",WORKDAY(G193,I193,FESTIVOS!$A$2:$V$146))</f>
        <v>44722</v>
      </c>
      <c r="I193" s="39">
        <f>IFERROR(IFERROR(IF(B193=VLOOKUP(B193,Dependencias!$J$3:$J$4,1,FALSE),VLOOKUP(B193,Dependencias!$J$3:$K$4,2,FALSE)),VLOOKUP(A193,Dependencias!$F$3:$I$15,4,FALSE)),"")</f>
        <v>10</v>
      </c>
      <c r="J193" s="41" t="s">
        <v>190</v>
      </c>
      <c r="K193" s="40" t="s">
        <v>417</v>
      </c>
      <c r="L193" s="41" t="str">
        <f>IFERROR(VLOOKUP($C193,Dependencias!$A$2:$D$26,2,FALSE),"")</f>
        <v>Subdirección de Gestión Cultural y Artística</v>
      </c>
      <c r="M193" s="40"/>
      <c r="N193" s="41" t="str">
        <f>IFERROR(VLOOKUP($C193,Dependencias!$A$2:$D$26,4,FALSE),"")</f>
        <v>Ines Elvira Montealegre Martinez</v>
      </c>
      <c r="O193" s="42"/>
      <c r="P193" s="43" t="str">
        <f>IF(O193="","No hay fecha de respuesta!",NETWORKDAYS(G193,O193,FESTIVOS!$A$2:$A$146))</f>
        <v>No hay fecha de respuesta!</v>
      </c>
      <c r="Q193" s="40"/>
      <c r="R193" s="23"/>
    </row>
    <row r="194" spans="1:18">
      <c r="A194" s="34" t="s">
        <v>46</v>
      </c>
      <c r="B194" s="41" t="s">
        <v>24</v>
      </c>
      <c r="C194" s="36">
        <v>700</v>
      </c>
      <c r="D194" s="41" t="s">
        <v>188</v>
      </c>
      <c r="E194" s="40">
        <v>2075552022</v>
      </c>
      <c r="F194" s="47">
        <v>20227100092842</v>
      </c>
      <c r="G194" s="48">
        <v>44707</v>
      </c>
      <c r="H194" s="38">
        <f>IF(G194="","",WORKDAY(G194,I194,FESTIVOS!$A$2:$V$146))</f>
        <v>44715</v>
      </c>
      <c r="I194" s="39">
        <f>IFERROR(IFERROR(IF(B194=VLOOKUP(B194,Dependencias!$J$3:$J$4,1,FALSE),VLOOKUP(B194,Dependencias!$J$3:$K$4,2,FALSE)),VLOOKUP(A194,Dependencias!$F$3:$I$15,4,FALSE)),"")</f>
        <v>5</v>
      </c>
      <c r="J194" s="41" t="s">
        <v>193</v>
      </c>
      <c r="K194" s="40" t="s">
        <v>418</v>
      </c>
      <c r="L194" s="41" t="str">
        <f>IFERROR(VLOOKUP($C194,Dependencias!$A$2:$D$26,2,FALSE),"")</f>
        <v>Direccion de Gestion Corporativa</v>
      </c>
      <c r="M194" s="40"/>
      <c r="N194" s="41" t="str">
        <f>IFERROR(VLOOKUP($C194,Dependencias!$A$2:$D$26,4,FALSE),"")</f>
        <v>Yamile Borja Martinez</v>
      </c>
      <c r="O194" s="42">
        <v>44708</v>
      </c>
      <c r="P194" s="43">
        <f>IF(O194="","No hay fecha de respuesta!",NETWORKDAYS(G194,O194,FESTIVOS!$A$2:$A$146))</f>
        <v>2</v>
      </c>
      <c r="Q194" s="40" t="s">
        <v>196</v>
      </c>
      <c r="R194" s="23"/>
    </row>
    <row r="195" spans="1:18">
      <c r="A195" s="34" t="s">
        <v>41</v>
      </c>
      <c r="B195" s="41" t="s">
        <v>189</v>
      </c>
      <c r="C195" s="36">
        <v>330</v>
      </c>
      <c r="D195" s="41" t="s">
        <v>188</v>
      </c>
      <c r="E195" s="40">
        <v>2076922022</v>
      </c>
      <c r="F195" s="47">
        <v>20227100092952</v>
      </c>
      <c r="G195" s="48">
        <v>44707</v>
      </c>
      <c r="H195" s="38">
        <f>IF(G195="","",WORKDAY(G195,I195,FESTIVOS!$A$2:$V$146))</f>
        <v>44729</v>
      </c>
      <c r="I195" s="39">
        <f>IFERROR(IFERROR(IF(B195=VLOOKUP(B195,Dependencias!$J$3:$J$4,1,FALSE),VLOOKUP(B195,Dependencias!$J$3:$K$4,2,FALSE)),VLOOKUP(A195,Dependencias!$F$3:$I$15,4,FALSE)),"")</f>
        <v>15</v>
      </c>
      <c r="J195" s="41" t="s">
        <v>142</v>
      </c>
      <c r="K195" s="40" t="s">
        <v>419</v>
      </c>
      <c r="L195" s="41" t="str">
        <f>IFERROR(VLOOKUP($C195,Dependencias!$A$2:$D$26,2,FALSE),"")</f>
        <v>Subdirección de Infraestructura y patrimonio cultural</v>
      </c>
      <c r="M195" s="40"/>
      <c r="N195" s="41" t="str">
        <f>IFERROR(VLOOKUP($C195,Dependencias!$A$2:$D$26,4,FALSE),"")</f>
        <v>Ivan Dario Quiñones Sanchez</v>
      </c>
      <c r="O195" s="42"/>
      <c r="P195" s="43" t="str">
        <f>IF(O195="","No hay fecha de respuesta!",NETWORKDAYS(G195,O195,FESTIVOS!$A$2:$A$146))</f>
        <v>No hay fecha de respuesta!</v>
      </c>
      <c r="Q195" s="40"/>
      <c r="R195" s="23"/>
    </row>
    <row r="196" spans="1:18">
      <c r="A196" s="34" t="s">
        <v>41</v>
      </c>
      <c r="B196" s="41" t="s">
        <v>24</v>
      </c>
      <c r="C196" s="36">
        <v>700</v>
      </c>
      <c r="D196" s="41" t="s">
        <v>188</v>
      </c>
      <c r="E196" s="40">
        <v>2081092022</v>
      </c>
      <c r="F196" s="47">
        <v>20227100093192</v>
      </c>
      <c r="G196" s="48">
        <v>44707</v>
      </c>
      <c r="H196" s="38">
        <f>IF(G196="","",WORKDAY(G196,I196,FESTIVOS!$A$2:$V$146))</f>
        <v>44715</v>
      </c>
      <c r="I196" s="39">
        <f>IFERROR(IFERROR(IF(B196=VLOOKUP(B196,Dependencias!$J$3:$J$4,1,FALSE),VLOOKUP(B196,Dependencias!$J$3:$K$4,2,FALSE)),VLOOKUP(A196,Dependencias!$F$3:$I$15,4,FALSE)),"")</f>
        <v>5</v>
      </c>
      <c r="J196" s="41" t="s">
        <v>193</v>
      </c>
      <c r="K196" s="40" t="s">
        <v>420</v>
      </c>
      <c r="L196" s="41" t="str">
        <f>IFERROR(VLOOKUP($C196,Dependencias!$A$2:$D$26,2,FALSE),"")</f>
        <v>Direccion de Gestion Corporativa</v>
      </c>
      <c r="M196" s="40"/>
      <c r="N196" s="41" t="str">
        <f>IFERROR(VLOOKUP($C196,Dependencias!$A$2:$D$26,4,FALSE),"")</f>
        <v>Yamile Borja Martinez</v>
      </c>
      <c r="O196" s="42">
        <v>44708</v>
      </c>
      <c r="P196" s="43">
        <f>IF(O196="","No hay fecha de respuesta!",NETWORKDAYS(G196,O196,FESTIVOS!$A$2:$A$146))</f>
        <v>2</v>
      </c>
      <c r="Q196" s="40" t="s">
        <v>196</v>
      </c>
      <c r="R196" s="23"/>
    </row>
    <row r="197" spans="1:18">
      <c r="A197" s="46" t="s">
        <v>51</v>
      </c>
      <c r="B197" s="41" t="s">
        <v>189</v>
      </c>
      <c r="C197" s="36">
        <v>730</v>
      </c>
      <c r="D197" s="41" t="s">
        <v>188</v>
      </c>
      <c r="E197" s="40">
        <v>2096462022</v>
      </c>
      <c r="F197" s="47">
        <v>20227100093962</v>
      </c>
      <c r="G197" s="48">
        <v>44708</v>
      </c>
      <c r="H197" s="38">
        <f>IF(G197="","",WORKDAY(G197,I197,FESTIVOS!$A$2:$V$146))</f>
        <v>44725</v>
      </c>
      <c r="I197" s="39">
        <f>IFERROR(IFERROR(IF(B197=VLOOKUP(B197,Dependencias!$J$3:$J$4,1,FALSE),VLOOKUP(B197,Dependencias!$J$3:$K$4,2,FALSE)),VLOOKUP(A197,Dependencias!$F$3:$I$15,4,FALSE)),"")</f>
        <v>10</v>
      </c>
      <c r="J197" s="41" t="s">
        <v>151</v>
      </c>
      <c r="K197" s="40" t="s">
        <v>421</v>
      </c>
      <c r="L197" s="41" t="str">
        <f>IFERROR(VLOOKUP($C197,Dependencias!$A$2:$D$26,2,FALSE),"")</f>
        <v>Grupo Interno De Trabajo De Gestión Del Talento Humano</v>
      </c>
      <c r="M197" s="40"/>
      <c r="N197" s="41" t="str">
        <f>IFERROR(VLOOKUP($C197,Dependencias!$A$2:$D$26,4,FALSE),"")</f>
        <v>Alba Nohora Diaz Galan</v>
      </c>
      <c r="O197" s="42"/>
      <c r="P197" s="43" t="str">
        <f>IF(O197="","No hay fecha de respuesta!",NETWORKDAYS(G197,O197,FESTIVOS!$A$2:$A$146))</f>
        <v>No hay fecha de respuesta!</v>
      </c>
      <c r="Q197" s="40"/>
      <c r="R197" s="23"/>
    </row>
    <row r="198" spans="1:18">
      <c r="A198" s="46" t="s">
        <v>46</v>
      </c>
      <c r="B198" s="41" t="s">
        <v>189</v>
      </c>
      <c r="C198" s="36">
        <v>220</v>
      </c>
      <c r="D198" s="41" t="s">
        <v>188</v>
      </c>
      <c r="E198" s="40">
        <v>2094942022</v>
      </c>
      <c r="F198" s="47">
        <v>20227100093902</v>
      </c>
      <c r="G198" s="48">
        <v>44708</v>
      </c>
      <c r="H198" s="38">
        <f>IF(G198="","",WORKDAY(G198,I198,FESTIVOS!$A$2:$V$146))</f>
        <v>44725</v>
      </c>
      <c r="I198" s="39">
        <f>IFERROR(IFERROR(IF(B198=VLOOKUP(B198,Dependencias!$J$3:$J$4,1,FALSE),VLOOKUP(B198,Dependencias!$J$3:$K$4,2,FALSE)),VLOOKUP(A198,Dependencias!$F$3:$I$15,4,FALSE)),"")</f>
        <v>10</v>
      </c>
      <c r="J198" s="41" t="s">
        <v>190</v>
      </c>
      <c r="K198" s="40" t="s">
        <v>422</v>
      </c>
      <c r="L198" s="41" t="str">
        <f>IFERROR(VLOOKUP($C198,Dependencias!$A$2:$D$26,2,FALSE),"")</f>
        <v>Dirección de Fomento</v>
      </c>
      <c r="M198" s="40"/>
      <c r="N198" s="41" t="str">
        <f>IFERROR(VLOOKUP($C198,Dependencias!$A$2:$D$26,4,FALSE),"")</f>
        <v>Vanessa Barrenecha Samur</v>
      </c>
      <c r="O198" s="42"/>
      <c r="P198" s="43" t="str">
        <f>IF(O198="","No hay fecha de respuesta!",NETWORKDAYS(G198,O198,FESTIVOS!$A$2:$A$146))</f>
        <v>No hay fecha de respuesta!</v>
      </c>
      <c r="Q198" s="40"/>
      <c r="R198" s="23"/>
    </row>
    <row r="199" spans="1:18">
      <c r="A199" s="46" t="s">
        <v>35</v>
      </c>
      <c r="B199" s="41" t="s">
        <v>189</v>
      </c>
      <c r="C199" s="36">
        <v>210</v>
      </c>
      <c r="D199" s="41" t="s">
        <v>188</v>
      </c>
      <c r="E199" s="40">
        <v>2112432022</v>
      </c>
      <c r="F199" s="47">
        <v>20227100094672</v>
      </c>
      <c r="G199" s="48">
        <v>44712</v>
      </c>
      <c r="H199" s="38">
        <f>IF(G199="","",WORKDAY(G199,I199,FESTIVOS!$A$2:$V$146))</f>
        <v>44734</v>
      </c>
      <c r="I199" s="39">
        <f>IFERROR(IFERROR(IF(B199=VLOOKUP(B199,Dependencias!$J$3:$J$4,1,FALSE),VLOOKUP(B199,Dependencias!$J$3:$K$4,2,FALSE)),VLOOKUP(A199,Dependencias!$F$3:$I$15,4,FALSE)),"")</f>
        <v>15</v>
      </c>
      <c r="J199" s="41" t="s">
        <v>192</v>
      </c>
      <c r="K199" s="40" t="s">
        <v>423</v>
      </c>
      <c r="L199" s="41" t="str">
        <f>IFERROR(VLOOKUP($C199,Dependencias!$A$2:$D$26,2,FALSE),"")</f>
        <v>Dirección de Asuntos Locales y Participación</v>
      </c>
      <c r="M199" s="40"/>
      <c r="N199" s="41" t="str">
        <f>IFERROR(VLOOKUP($C199,Dependencias!$A$2:$D$26,4,FALSE),"")</f>
        <v>Alejandro Franco Plata</v>
      </c>
      <c r="O199" s="42"/>
      <c r="P199" s="43" t="str">
        <f>IF(O199="","No hay fecha de respuesta!",NETWORKDAYS(G199,O199,FESTIVOS!$A$2:$A$146))</f>
        <v>No hay fecha de respuesta!</v>
      </c>
      <c r="Q199" s="40"/>
      <c r="R199" s="23"/>
    </row>
    <row r="200" spans="1:18">
      <c r="A200" s="46" t="s">
        <v>41</v>
      </c>
      <c r="B200" s="41" t="s">
        <v>189</v>
      </c>
      <c r="C200" s="36">
        <v>220</v>
      </c>
      <c r="D200" s="41" t="s">
        <v>188</v>
      </c>
      <c r="E200" s="40">
        <v>2109472022</v>
      </c>
      <c r="F200" s="47">
        <v>20227100094352</v>
      </c>
      <c r="G200" s="48">
        <v>44712</v>
      </c>
      <c r="H200" s="38">
        <f>IF(G200="","",WORKDAY(G200,I200,FESTIVOS!$A$2:$V$146))</f>
        <v>44734</v>
      </c>
      <c r="I200" s="39">
        <f>IFERROR(IFERROR(IF(B200=VLOOKUP(B200,Dependencias!$J$3:$J$4,1,FALSE),VLOOKUP(B200,Dependencias!$J$3:$K$4,2,FALSE)),VLOOKUP(A200,Dependencias!$F$3:$I$15,4,FALSE)),"")</f>
        <v>15</v>
      </c>
      <c r="J200" s="41" t="s">
        <v>190</v>
      </c>
      <c r="K200" s="40" t="s">
        <v>424</v>
      </c>
      <c r="L200" s="41" t="str">
        <f>IFERROR(VLOOKUP($C200,Dependencias!$A$2:$D$26,2,FALSE),"")</f>
        <v>Dirección de Fomento</v>
      </c>
      <c r="M200" s="40"/>
      <c r="N200" s="41" t="str">
        <f>IFERROR(VLOOKUP($C200,Dependencias!$A$2:$D$26,4,FALSE),"")</f>
        <v>Vanessa Barrenecha Samur</v>
      </c>
      <c r="O200" s="42"/>
      <c r="P200" s="43" t="str">
        <f>IF(O200="","No hay fecha de respuesta!",NETWORKDAYS(G200,O200,FESTIVOS!$A$2:$A$146))</f>
        <v>No hay fecha de respuesta!</v>
      </c>
      <c r="Q200" s="40"/>
      <c r="R200" s="23"/>
    </row>
    <row r="201" spans="1:18">
      <c r="A201" s="34" t="s">
        <v>46</v>
      </c>
      <c r="B201" s="41" t="s">
        <v>24</v>
      </c>
      <c r="C201" s="36">
        <v>700</v>
      </c>
      <c r="D201" s="41" t="s">
        <v>188</v>
      </c>
      <c r="E201" s="40">
        <v>2107662022</v>
      </c>
      <c r="F201" s="47">
        <v>20227100094152</v>
      </c>
      <c r="G201" s="48">
        <v>44712</v>
      </c>
      <c r="H201" s="38">
        <f>IF(G201="","",WORKDAY(G201,I201,FESTIVOS!$A$2:$V$146))</f>
        <v>44719</v>
      </c>
      <c r="I201" s="39">
        <f>IFERROR(IFERROR(IF(B201=VLOOKUP(B201,Dependencias!$J$3:$J$4,1,FALSE),VLOOKUP(B201,Dependencias!$J$3:$K$4,2,FALSE)),VLOOKUP(A201,Dependencias!$F$3:$I$15,4,FALSE)),"")</f>
        <v>5</v>
      </c>
      <c r="J201" s="41" t="s">
        <v>193</v>
      </c>
      <c r="K201" s="40" t="s">
        <v>425</v>
      </c>
      <c r="L201" s="41" t="str">
        <f>IFERROR(VLOOKUP($C201,Dependencias!$A$2:$D$26,2,FALSE),"")</f>
        <v>Direccion de Gestion Corporativa</v>
      </c>
      <c r="M201" s="40"/>
      <c r="N201" s="41" t="str">
        <f>IFERROR(VLOOKUP($C201,Dependencias!$A$2:$D$26,4,FALSE),"")</f>
        <v>Yamile Borja Martinez</v>
      </c>
      <c r="O201" s="42">
        <v>44713</v>
      </c>
      <c r="P201" s="43">
        <f>IF(O201="","No hay fecha de respuesta!",NETWORKDAYS(G201,O201,FESTIVOS!$A$2:$A$146))</f>
        <v>2</v>
      </c>
      <c r="Q201" s="40" t="s">
        <v>426</v>
      </c>
      <c r="R201" s="23"/>
    </row>
    <row r="202" spans="1:18">
      <c r="A202" s="46" t="s">
        <v>41</v>
      </c>
      <c r="B202" s="41" t="s">
        <v>24</v>
      </c>
      <c r="C202" s="36">
        <v>700</v>
      </c>
      <c r="D202" s="41" t="s">
        <v>188</v>
      </c>
      <c r="E202" s="40">
        <v>2116122022</v>
      </c>
      <c r="F202" s="47">
        <v>20227100093702</v>
      </c>
      <c r="G202" s="48">
        <v>44708</v>
      </c>
      <c r="H202" s="38">
        <f>IF(G202="","",WORKDAY(G202,I202,FESTIVOS!$A$2:$V$146))</f>
        <v>44718</v>
      </c>
      <c r="I202" s="39">
        <f>IFERROR(IFERROR(IF(B202=VLOOKUP(B202,Dependencias!$J$3:$J$4,1,FALSE),VLOOKUP(B202,Dependencias!$J$3:$K$4,2,FALSE)),VLOOKUP(A202,Dependencias!$F$3:$I$15,4,FALSE)),"")</f>
        <v>5</v>
      </c>
      <c r="J202" s="41" t="s">
        <v>193</v>
      </c>
      <c r="K202" s="40" t="s">
        <v>427</v>
      </c>
      <c r="L202" s="41" t="str">
        <f>IFERROR(VLOOKUP($C202,Dependencias!$A$2:$D$26,2,FALSE),"")</f>
        <v>Direccion de Gestion Corporativa</v>
      </c>
      <c r="M202" s="40"/>
      <c r="N202" s="41" t="str">
        <f>IFERROR(VLOOKUP($C202,Dependencias!$A$2:$D$26,4,FALSE),"")</f>
        <v>Yamile Borja Martinez</v>
      </c>
      <c r="O202" s="42">
        <v>44712</v>
      </c>
      <c r="P202" s="43">
        <f>IF(O202="","No hay fecha de respuesta!",NETWORKDAYS(G202,O202,FESTIVOS!$A$2:$A$146))</f>
        <v>2</v>
      </c>
      <c r="Q202" s="40" t="s">
        <v>426</v>
      </c>
      <c r="R202" s="23"/>
    </row>
    <row r="203" spans="1:18">
      <c r="A203" s="46" t="s">
        <v>41</v>
      </c>
      <c r="B203" s="41" t="s">
        <v>189</v>
      </c>
      <c r="C203" s="36">
        <v>220</v>
      </c>
      <c r="D203" s="41" t="s">
        <v>188</v>
      </c>
      <c r="E203" s="40">
        <v>2116702022</v>
      </c>
      <c r="F203" s="47">
        <v>20227100094722</v>
      </c>
      <c r="G203" s="48">
        <v>44712</v>
      </c>
      <c r="H203" s="38">
        <f>IF(G203="","",WORKDAY(G203,I203,FESTIVOS!$A$2:$V$146))</f>
        <v>44734</v>
      </c>
      <c r="I203" s="39">
        <f>IFERROR(IFERROR(IF(B203=VLOOKUP(B203,Dependencias!$J$3:$J$4,1,FALSE),VLOOKUP(B203,Dependencias!$J$3:$K$4,2,FALSE)),VLOOKUP(A203,Dependencias!$F$3:$I$15,4,FALSE)),"")</f>
        <v>15</v>
      </c>
      <c r="J203" s="41" t="s">
        <v>190</v>
      </c>
      <c r="K203" s="40" t="s">
        <v>428</v>
      </c>
      <c r="L203" s="41" t="str">
        <f>IFERROR(VLOOKUP($C203,Dependencias!$A$2:$D$26,2,FALSE),"")</f>
        <v>Dirección de Fomento</v>
      </c>
      <c r="M203" s="40"/>
      <c r="N203" s="41" t="str">
        <f>IFERROR(VLOOKUP($C203,Dependencias!$A$2:$D$26,4,FALSE),"")</f>
        <v>Vanessa Barrenecha Samur</v>
      </c>
      <c r="O203" s="42"/>
      <c r="P203" s="43" t="str">
        <f>IF(O203="","No hay fecha de respuesta!",NETWORKDAYS(G203,O203,FESTIVOS!$A$2:$A$146))</f>
        <v>No hay fecha de respuesta!</v>
      </c>
      <c r="Q203" s="40"/>
      <c r="R203" s="23"/>
    </row>
    <row r="204" spans="1:18">
      <c r="A204" s="46" t="s">
        <v>41</v>
      </c>
      <c r="B204" s="41" t="s">
        <v>189</v>
      </c>
      <c r="C204" s="36">
        <v>710</v>
      </c>
      <c r="D204" s="41" t="s">
        <v>188</v>
      </c>
      <c r="E204" s="40">
        <v>2117052022</v>
      </c>
      <c r="F204" s="47">
        <v>20227100094762</v>
      </c>
      <c r="G204" s="48">
        <v>44712</v>
      </c>
      <c r="H204" s="38">
        <f>IF(G204="","",WORKDAY(G204,I204,FESTIVOS!$A$2:$V$146))</f>
        <v>44734</v>
      </c>
      <c r="I204" s="39">
        <f>IFERROR(IFERROR(IF(B204=VLOOKUP(B204,Dependencias!$J$3:$J$4,1,FALSE),VLOOKUP(B204,Dependencias!$J$3:$K$4,2,FALSE)),VLOOKUP(A204,Dependencias!$F$3:$I$15,4,FALSE)),"")</f>
        <v>15</v>
      </c>
      <c r="J204" s="41" t="s">
        <v>136</v>
      </c>
      <c r="K204" s="40" t="s">
        <v>429</v>
      </c>
      <c r="L204" s="41" t="str">
        <f>IFERROR(VLOOKUP($C204,Dependencias!$A$2:$D$26,2,FALSE),"")</f>
        <v>Grupo Interno de Trabajo de Gestion de Servicios Administrativos</v>
      </c>
      <c r="M204" s="40"/>
      <c r="N204" s="41" t="str">
        <f>IFERROR(VLOOKUP($C204,Dependencias!$A$2:$D$26,4,FALSE),"")</f>
        <v>Nydia Nehida Miranda Urrego</v>
      </c>
      <c r="O204" s="42"/>
      <c r="P204" s="43" t="str">
        <f>IF(O204="","No hay fecha de respuesta!",NETWORKDAYS(G204,O204,FESTIVOS!$A$2:$A$146))</f>
        <v>No hay fecha de respuesta!</v>
      </c>
      <c r="Q204" s="40"/>
      <c r="R204" s="23"/>
    </row>
    <row r="205" spans="1:18">
      <c r="A205" s="46" t="s">
        <v>41</v>
      </c>
      <c r="B205" s="41" t="s">
        <v>189</v>
      </c>
      <c r="C205" s="36">
        <v>300</v>
      </c>
      <c r="D205" s="41" t="s">
        <v>430</v>
      </c>
      <c r="E205" s="40">
        <v>2115942022</v>
      </c>
      <c r="F205" s="47">
        <v>20227100094952</v>
      </c>
      <c r="G205" s="48">
        <v>44712</v>
      </c>
      <c r="H205" s="38">
        <f>IF(G205="","",WORKDAY(G205,I205,FESTIVOS!$A$2:$V$146))</f>
        <v>44734</v>
      </c>
      <c r="I205" s="39">
        <f>IFERROR(IFERROR(IF(B205=VLOOKUP(B205,Dependencias!$J$3:$J$4,1,FALSE),VLOOKUP(B205,Dependencias!$J$3:$K$4,2,FALSE)),VLOOKUP(A205,Dependencias!$F$3:$I$15,4,FALSE)),"")</f>
        <v>15</v>
      </c>
      <c r="J205" s="41" t="s">
        <v>190</v>
      </c>
      <c r="K205" s="40" t="s">
        <v>431</v>
      </c>
      <c r="L205" s="41" t="str">
        <f>IFERROR(VLOOKUP($C205,Dependencias!$A$2:$D$26,2,FALSE),"")</f>
        <v>Dirección de Arte, Cultura y Patrimonio</v>
      </c>
      <c r="M205" s="40"/>
      <c r="N205" s="41" t="str">
        <f>IFERROR(VLOOKUP($C205,Dependencias!$A$2:$D$26,4,FALSE),"")</f>
        <v>Liliana Mercedes Gonzalez Jinete</v>
      </c>
      <c r="O205" s="42"/>
      <c r="P205" s="43" t="str">
        <f>IF(O205="","No hay fecha de respuesta!",NETWORKDAYS(G205,O205,FESTIVOS!$A$2:$A$146))</f>
        <v>No hay fecha de respuesta!</v>
      </c>
      <c r="Q205" s="40"/>
      <c r="R205" s="23"/>
    </row>
    <row r="206" spans="1:18">
      <c r="A206" s="34" t="s">
        <v>51</v>
      </c>
      <c r="B206" s="41" t="s">
        <v>189</v>
      </c>
      <c r="C206" s="36">
        <v>730</v>
      </c>
      <c r="D206" s="41" t="s">
        <v>191</v>
      </c>
      <c r="E206" s="40">
        <v>2088942022</v>
      </c>
      <c r="F206" s="47">
        <v>20227100095082</v>
      </c>
      <c r="G206" s="48">
        <v>44708</v>
      </c>
      <c r="H206" s="38">
        <f>IF(G206="","",WORKDAY(G206,I206,FESTIVOS!$A$2:$V$146))</f>
        <v>44725</v>
      </c>
      <c r="I206" s="39">
        <f>IFERROR(IFERROR(IF(B206=VLOOKUP(B206,Dependencias!$J$3:$J$4,1,FALSE),VLOOKUP(B206,Dependencias!$J$3:$K$4,2,FALSE)),VLOOKUP(A206,Dependencias!$F$3:$I$15,4,FALSE)),"")</f>
        <v>10</v>
      </c>
      <c r="J206" s="41" t="s">
        <v>136</v>
      </c>
      <c r="K206" s="40" t="s">
        <v>432</v>
      </c>
      <c r="L206" s="41" t="str">
        <f>IFERROR(VLOOKUP($C206,Dependencias!$A$2:$D$26,2,FALSE),"")</f>
        <v>Grupo Interno De Trabajo De Gestión Del Talento Humano</v>
      </c>
      <c r="M206" s="40"/>
      <c r="N206" s="41" t="str">
        <f>IFERROR(VLOOKUP($C206,Dependencias!$A$2:$D$26,4,FALSE),"")</f>
        <v>Alba Nohora Diaz Galan</v>
      </c>
      <c r="O206" s="42"/>
      <c r="P206" s="43" t="str">
        <f>IF(O206="","No hay fecha de respuesta!",NETWORKDAYS(G206,O206,FESTIVOS!$A$2:$A$146))</f>
        <v>No hay fecha de respuesta!</v>
      </c>
      <c r="Q206" s="40"/>
      <c r="R206" s="23"/>
    </row>
    <row r="207" spans="1:18">
      <c r="A207" s="34" t="s">
        <v>41</v>
      </c>
      <c r="B207" s="41" t="s">
        <v>189</v>
      </c>
      <c r="C207" s="36">
        <v>220</v>
      </c>
      <c r="D207" s="41" t="s">
        <v>198</v>
      </c>
      <c r="E207" s="40">
        <v>2091592022</v>
      </c>
      <c r="F207" s="47">
        <v>20227100093642</v>
      </c>
      <c r="G207" s="48">
        <v>44708</v>
      </c>
      <c r="H207" s="38">
        <f>IF(G207="","",WORKDAY(G207,I207,FESTIVOS!$A$2:$V$146))</f>
        <v>44733</v>
      </c>
      <c r="I207" s="39">
        <f>IFERROR(IFERROR(IF(B207=VLOOKUP(B207,Dependencias!$J$3:$J$4,1,FALSE),VLOOKUP(B207,Dependencias!$J$3:$K$4,2,FALSE)),VLOOKUP(A207,Dependencias!$F$3:$I$15,4,FALSE)),"")</f>
        <v>15</v>
      </c>
      <c r="J207" s="41" t="s">
        <v>190</v>
      </c>
      <c r="K207" s="40" t="s">
        <v>433</v>
      </c>
      <c r="L207" s="41" t="str">
        <f>IFERROR(VLOOKUP($C207,Dependencias!$A$2:$D$26,2,FALSE),"")</f>
        <v>Dirección de Fomento</v>
      </c>
      <c r="M207" s="40"/>
      <c r="N207" s="41" t="str">
        <f>IFERROR(VLOOKUP($C207,Dependencias!$A$2:$D$26,4,FALSE),"")</f>
        <v>Vanessa Barrenecha Samur</v>
      </c>
      <c r="O207" s="42"/>
      <c r="P207" s="43" t="str">
        <f>IF(O207="","No hay fecha de respuesta!",NETWORKDAYS(G207,O207,FESTIVOS!$A$2:$A$146))</f>
        <v>No hay fecha de respuesta!</v>
      </c>
      <c r="Q207" s="40"/>
      <c r="R207" s="23"/>
    </row>
    <row r="208" spans="1:18">
      <c r="A208" s="34" t="s">
        <v>35</v>
      </c>
      <c r="B208" s="41" t="s">
        <v>24</v>
      </c>
      <c r="C208" s="36">
        <v>700</v>
      </c>
      <c r="D208" s="41" t="s">
        <v>191</v>
      </c>
      <c r="E208" s="40">
        <v>2086302022</v>
      </c>
      <c r="F208" s="64" t="s">
        <v>434</v>
      </c>
      <c r="G208" s="48">
        <v>44712</v>
      </c>
      <c r="H208" s="38">
        <f>IF(G208="","",WORKDAY(G208,I208,FESTIVOS!$A$2:$V$146))</f>
        <v>44719</v>
      </c>
      <c r="I208" s="39">
        <f>IFERROR(IFERROR(IF(B208=VLOOKUP(B208,Dependencias!$J$3:$J$4,1,FALSE),VLOOKUP(B208,Dependencias!$J$3:$K$4,2,FALSE)),VLOOKUP(A208,Dependencias!$F$3:$I$15,4,FALSE)),"")</f>
        <v>5</v>
      </c>
      <c r="J208" s="41" t="s">
        <v>193</v>
      </c>
      <c r="K208" s="40" t="s">
        <v>435</v>
      </c>
      <c r="L208" s="41" t="str">
        <f>IFERROR(VLOOKUP($C208,Dependencias!$A$2:$D$26,2,FALSE),"")</f>
        <v>Direccion de Gestion Corporativa</v>
      </c>
      <c r="M208" s="40"/>
      <c r="N208" s="41" t="str">
        <f>IFERROR(VLOOKUP($C208,Dependencias!$A$2:$D$26,4,FALSE),"")</f>
        <v>Yamile Borja Martinez</v>
      </c>
      <c r="O208" s="42">
        <v>44712</v>
      </c>
      <c r="P208" s="43">
        <f>IF(O208="","No hay fecha de respuesta!",NETWORKDAYS(G208,O208,FESTIVOS!$A$2:$A$146))</f>
        <v>1</v>
      </c>
      <c r="Q208" s="40" t="s">
        <v>436</v>
      </c>
      <c r="R208" s="23"/>
    </row>
    <row r="209" spans="1:18">
      <c r="A209" s="34" t="s">
        <v>46</v>
      </c>
      <c r="B209" s="41" t="s">
        <v>189</v>
      </c>
      <c r="C209" s="36">
        <v>210</v>
      </c>
      <c r="D209" s="41" t="s">
        <v>188</v>
      </c>
      <c r="E209" s="40">
        <v>2108122022</v>
      </c>
      <c r="F209" s="47">
        <v>20227100094252</v>
      </c>
      <c r="G209" s="48">
        <v>44712</v>
      </c>
      <c r="H209" s="38">
        <f>IF(G209="","",WORKDAY(G209,I209,FESTIVOS!$A$2:$V$146))</f>
        <v>44726</v>
      </c>
      <c r="I209" s="39">
        <f>IFERROR(IFERROR(IF(B209=VLOOKUP(B209,Dependencias!$J$3:$J$4,1,FALSE),VLOOKUP(B209,Dependencias!$J$3:$K$4,2,FALSE)),VLOOKUP(A209,Dependencias!$F$3:$I$15,4,FALSE)),"")</f>
        <v>10</v>
      </c>
      <c r="J209" s="41" t="s">
        <v>192</v>
      </c>
      <c r="K209" s="40" t="s">
        <v>437</v>
      </c>
      <c r="L209" s="41" t="str">
        <f>IFERROR(VLOOKUP($C209,Dependencias!$A$2:$D$26,2,FALSE),"")</f>
        <v>Dirección de Asuntos Locales y Participación</v>
      </c>
      <c r="M209" s="40"/>
      <c r="N209" s="41" t="str">
        <f>IFERROR(VLOOKUP($C209,Dependencias!$A$2:$D$26,4,FALSE),"")</f>
        <v>Alejandro Franco Plata</v>
      </c>
      <c r="O209" s="42"/>
      <c r="P209" s="43" t="str">
        <f>IF(O209="","No hay fecha de respuesta!",NETWORKDAYS(G209,O209,FESTIVOS!$A$2:$A$146))</f>
        <v>No hay fecha de respuesta!</v>
      </c>
      <c r="Q209" s="40"/>
      <c r="R209" s="23"/>
    </row>
    <row r="210" spans="1:18">
      <c r="A210" s="34" t="s">
        <v>41</v>
      </c>
      <c r="B210" s="41" t="s">
        <v>189</v>
      </c>
      <c r="C210" s="36">
        <v>330</v>
      </c>
      <c r="D210" s="41" t="s">
        <v>198</v>
      </c>
      <c r="E210" s="40">
        <v>2110812022</v>
      </c>
      <c r="F210" s="47">
        <v>20227100094432</v>
      </c>
      <c r="G210" s="48">
        <v>44712</v>
      </c>
      <c r="H210" s="38">
        <f>IF(G210="","",WORKDAY(G210,I210,FESTIVOS!$A$2:$V$146))</f>
        <v>44734</v>
      </c>
      <c r="I210" s="39">
        <f>IFERROR(IFERROR(IF(B210=VLOOKUP(B210,Dependencias!$J$3:$J$4,1,FALSE),VLOOKUP(B210,Dependencias!$J$3:$K$4,2,FALSE)),VLOOKUP(A210,Dependencias!$F$3:$I$15,4,FALSE)),"")</f>
        <v>15</v>
      </c>
      <c r="J210" s="41" t="s">
        <v>142</v>
      </c>
      <c r="K210" s="40" t="s">
        <v>438</v>
      </c>
      <c r="L210" s="41" t="str">
        <f>IFERROR(VLOOKUP($C210,Dependencias!$A$2:$D$26,2,FALSE),"")</f>
        <v>Subdirección de Infraestructura y patrimonio cultural</v>
      </c>
      <c r="M210" s="40"/>
      <c r="N210" s="41" t="str">
        <f>IFERROR(VLOOKUP($C210,Dependencias!$A$2:$D$26,4,FALSE),"")</f>
        <v>Ivan Dario Quiñones Sanchez</v>
      </c>
      <c r="O210" s="42"/>
      <c r="P210" s="43" t="str">
        <f>IF(O210="","No hay fecha de respuesta!",NETWORKDAYS(G210,O210,FESTIVOS!$A$2:$A$146))</f>
        <v>No hay fecha de respuesta!</v>
      </c>
      <c r="Q210" s="40"/>
      <c r="R210" s="23"/>
    </row>
    <row r="211" spans="1:18">
      <c r="A211" s="34" t="s">
        <v>46</v>
      </c>
      <c r="B211" s="41" t="s">
        <v>189</v>
      </c>
      <c r="C211" s="36">
        <v>310</v>
      </c>
      <c r="D211" s="41" t="s">
        <v>188</v>
      </c>
      <c r="E211" s="40">
        <v>2113572022</v>
      </c>
      <c r="F211" s="47">
        <v>20227100094742</v>
      </c>
      <c r="G211" s="48">
        <v>44712</v>
      </c>
      <c r="H211" s="38">
        <f>IF(G211="","",WORKDAY(G211,I211,FESTIVOS!$A$2:$V$146))</f>
        <v>44726</v>
      </c>
      <c r="I211" s="39">
        <f>IFERROR(IFERROR(IF(B211=VLOOKUP(B211,Dependencias!$J$3:$J$4,1,FALSE),VLOOKUP(B211,Dependencias!$J$3:$K$4,2,FALSE)),VLOOKUP(A211,Dependencias!$F$3:$I$15,4,FALSE)),"")</f>
        <v>10</v>
      </c>
      <c r="J211" s="41" t="s">
        <v>190</v>
      </c>
      <c r="K211" s="40" t="s">
        <v>439</v>
      </c>
      <c r="L211" s="41" t="str">
        <f>IFERROR(VLOOKUP($C211,Dependencias!$A$2:$D$26,2,FALSE),"")</f>
        <v>Subdirección de Gestión Cultural y Artística</v>
      </c>
      <c r="M211" s="40"/>
      <c r="N211" s="41" t="str">
        <f>IFERROR(VLOOKUP($C211,Dependencias!$A$2:$D$26,4,FALSE),"")</f>
        <v>Ines Elvira Montealegre Martinez</v>
      </c>
      <c r="O211" s="42"/>
      <c r="P211" s="43" t="str">
        <f>IF(O211="","No hay fecha de respuesta!",NETWORKDAYS(G211,O211,FESTIVOS!$A$2:$A$146))</f>
        <v>No hay fecha de respuesta!</v>
      </c>
      <c r="Q211" s="40"/>
      <c r="R211" s="23"/>
    </row>
    <row r="212" spans="1:18">
      <c r="A212" s="34" t="s">
        <v>46</v>
      </c>
      <c r="B212" s="41" t="s">
        <v>189</v>
      </c>
      <c r="C212" s="36">
        <v>310</v>
      </c>
      <c r="D212" s="41" t="s">
        <v>188</v>
      </c>
      <c r="E212" s="40">
        <v>2116882022</v>
      </c>
      <c r="F212" s="47">
        <v>20227100095032</v>
      </c>
      <c r="G212" s="48">
        <v>44712</v>
      </c>
      <c r="H212" s="38">
        <f>IF(G212="","",WORKDAY(G212,I212,FESTIVOS!$A$2:$V$146))</f>
        <v>44726</v>
      </c>
      <c r="I212" s="39">
        <f>IFERROR(IFERROR(IF(B212=VLOOKUP(B212,Dependencias!$J$3:$J$4,1,FALSE),VLOOKUP(B212,Dependencias!$J$3:$K$4,2,FALSE)),VLOOKUP(A212,Dependencias!$F$3:$I$15,4,FALSE)),"")</f>
        <v>10</v>
      </c>
      <c r="J212" s="41" t="s">
        <v>190</v>
      </c>
      <c r="K212" s="40" t="s">
        <v>440</v>
      </c>
      <c r="L212" s="41" t="str">
        <f>IFERROR(VLOOKUP($C212,Dependencias!$A$2:$D$26,2,FALSE),"")</f>
        <v>Subdirección de Gestión Cultural y Artística</v>
      </c>
      <c r="M212" s="40"/>
      <c r="N212" s="41" t="str">
        <f>IFERROR(VLOOKUP($C212,Dependencias!$A$2:$D$26,4,FALSE),"")</f>
        <v>Ines Elvira Montealegre Martinez</v>
      </c>
      <c r="O212" s="42"/>
      <c r="P212" s="43" t="str">
        <f>IF(O212="","No hay fecha de respuesta!",NETWORKDAYS(G212,O212,FESTIVOS!$A$2:$A$146))</f>
        <v>No hay fecha de respuesta!</v>
      </c>
      <c r="Q212" s="40"/>
      <c r="R212" s="23"/>
    </row>
  </sheetData>
  <customSheetViews>
    <customSheetView guid="{3D09463C-5143-409F-961C-F995863DB8C8}" filter="1" showAutoFilter="1">
      <pageMargins left="0.7" right="0.7" top="0.75" bottom="0.75" header="0.3" footer="0.3"/>
      <autoFilter ref="A4:O5" xr:uid="{9425091E-6C37-4B2B-85FD-A23A5CBB9EF2}"/>
      <extLst>
        <ext uri="GoogleSheetsCustomDataVersion1">
          <go:sheetsCustomData xmlns:go="http://customooxmlschemas.google.com/" filterViewId="363406386"/>
        </ext>
      </extLst>
    </customSheetView>
  </customSheetViews>
  <mergeCells count="7">
    <mergeCell ref="Q4:Q5"/>
    <mergeCell ref="J4:K4"/>
    <mergeCell ref="O4:P4"/>
    <mergeCell ref="A1:B3"/>
    <mergeCell ref="C1:P2"/>
    <mergeCell ref="C3:P3"/>
    <mergeCell ref="A4:I4"/>
  </mergeCells>
  <dataValidations count="4">
    <dataValidation type="list" allowBlank="1" sqref="A6:A212" xr:uid="{00000000-0002-0000-0600-000000000000}">
      <formula1>"IN,EE,SP,DPIG,DPIP,SIG,SIP,CO,DE,RE,QU,SU,FE"</formula1>
    </dataValidation>
    <dataValidation type="list" allowBlank="1" sqref="J6:J212" xr:uid="{00000000-0002-0000-0600-000001000000}">
      <formula1>"Auxilios / Decreto 561/ BEPS,Talento Humano y Contratación,Convocatorias - Estímulos y Fomento,Arte y Cultura,Solicitud Prioritaria – EE,Patrimonio e Infraestructura,Asuntos Locales y Participación,Información Otra Entidad/ Traslado,Red de Bibliotecas,Per"&amp;"sonas Jurídicas,Información General de la Entidad,Reactivación Económica,Contable – Financiero,Correspondencia"</formula1>
    </dataValidation>
    <dataValidation type="list" allowBlank="1" sqref="B6:B212" xr:uid="{00000000-0002-0000-0600-000002000000}">
      <formula1>"Petición Incompleta,Traslado,Respuesta Definitiva,Solicitud de Ampliación de Término,Correspondencia"</formula1>
    </dataValidation>
    <dataValidation type="list" allowBlank="1" sqref="D6:D212" xr:uid="{00000000-0002-0000-0600-000004000000}">
      <formula1>"Virtual – Email,Virtual – Chat,Virtual - Redes Sociales,Virtual - Bogotá te Escucha,Presencial - Punto de atención,Presencial – Correspondencia,Telefónico - Punto de Atención"</formula1>
    </dataValidation>
  </dataValidations>
  <pageMargins left="0.7" right="0.7" top="0.75" bottom="0.75" header="0" footer="0"/>
  <pageSetup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xr:uid="{00000000-0002-0000-0600-000003000000}">
          <x14:formula1>
            <xm:f>Dependencias!$A$2:$A$25</xm:f>
          </x14:formula1>
          <xm:sqref>C6:C212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Dependencias</vt:lpstr>
      <vt:lpstr>FESTIVOS</vt:lpstr>
      <vt:lpstr>Mayo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Fabian Leonardo Gonzalez Tellez</dc:creator>
  <cp:lastModifiedBy>scrdinvitado</cp:lastModifiedBy>
  <dcterms:created xsi:type="dcterms:W3CDTF">2019-08-09T16:48:43Z</dcterms:created>
  <dcterms:modified xsi:type="dcterms:W3CDTF">2022-09-01T19:48:49Z</dcterms:modified>
</cp:coreProperties>
</file>